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Sheet1!$A$6:$XEX$116</definedName>
    <definedName name="_xlnm.Print_Titles" localSheetId="0">Sheet1!$3:$5</definedName>
  </definedNames>
  <calcPr calcId="124519"/>
</workbook>
</file>

<file path=xl/calcChain.xml><?xml version="1.0" encoding="utf-8"?>
<calcChain xmlns="http://schemas.openxmlformats.org/spreadsheetml/2006/main">
  <c r="AH116" i="1"/>
  <c r="AG116"/>
  <c r="AF116"/>
  <c r="AE116"/>
  <c r="AD116"/>
  <c r="AB116"/>
  <c r="AA116"/>
  <c r="Z116"/>
  <c r="Y116"/>
  <c r="X116"/>
  <c r="H116"/>
  <c r="W115"/>
  <c r="U115"/>
  <c r="V115" s="1"/>
  <c r="W114"/>
  <c r="U114" s="1"/>
  <c r="V114" s="1"/>
  <c r="W113"/>
  <c r="U113" s="1"/>
  <c r="V113" s="1"/>
  <c r="W112"/>
  <c r="U112" s="1"/>
  <c r="V112" s="1"/>
  <c r="W111"/>
  <c r="U111" s="1"/>
  <c r="V111" s="1"/>
  <c r="W110"/>
  <c r="U110"/>
  <c r="V110" s="1"/>
  <c r="W109"/>
  <c r="U109" s="1"/>
  <c r="V109" s="1"/>
  <c r="W108"/>
  <c r="U108" s="1"/>
  <c r="V108" s="1"/>
  <c r="W107"/>
  <c r="U107"/>
  <c r="V107" s="1"/>
  <c r="W106"/>
  <c r="U106" s="1"/>
  <c r="V106" s="1"/>
  <c r="W105"/>
  <c r="U105" s="1"/>
  <c r="V105" s="1"/>
  <c r="W104"/>
  <c r="U104" s="1"/>
  <c r="V104" s="1"/>
  <c r="W103"/>
  <c r="U103" s="1"/>
  <c r="V103" s="1"/>
  <c r="W102"/>
  <c r="U102"/>
  <c r="V102" s="1"/>
  <c r="W101"/>
  <c r="U101" s="1"/>
  <c r="V101" s="1"/>
  <c r="W100"/>
  <c r="U100" s="1"/>
  <c r="V100" s="1"/>
  <c r="W99"/>
  <c r="U99"/>
  <c r="V99" s="1"/>
  <c r="W98"/>
  <c r="U98" s="1"/>
  <c r="V98" s="1"/>
  <c r="W97"/>
  <c r="U97" s="1"/>
  <c r="V97" s="1"/>
  <c r="W96"/>
  <c r="U96" s="1"/>
  <c r="V96" s="1"/>
  <c r="W95"/>
  <c r="U95" s="1"/>
  <c r="V95" s="1"/>
  <c r="W94"/>
  <c r="U94"/>
  <c r="V94" s="1"/>
  <c r="W93"/>
  <c r="U93" s="1"/>
  <c r="V93" s="1"/>
  <c r="W92"/>
  <c r="U92" s="1"/>
  <c r="V92" s="1"/>
  <c r="W91"/>
  <c r="U91"/>
  <c r="V91" s="1"/>
  <c r="W90"/>
  <c r="U90" s="1"/>
  <c r="V90" s="1"/>
  <c r="W89"/>
  <c r="U89" s="1"/>
  <c r="V89" s="1"/>
  <c r="W88"/>
  <c r="U88" s="1"/>
  <c r="V88" s="1"/>
  <c r="W87"/>
  <c r="U87" s="1"/>
  <c r="V87" s="1"/>
  <c r="W86"/>
  <c r="U86"/>
  <c r="V86" s="1"/>
  <c r="W85"/>
  <c r="U85" s="1"/>
  <c r="V85" s="1"/>
  <c r="W84"/>
  <c r="U84" s="1"/>
  <c r="V84" s="1"/>
  <c r="W83"/>
  <c r="U83"/>
  <c r="V83" s="1"/>
  <c r="W82"/>
  <c r="U82" s="1"/>
  <c r="V82" s="1"/>
  <c r="W81"/>
  <c r="U81" s="1"/>
  <c r="V81" s="1"/>
  <c r="W80"/>
  <c r="U80" s="1"/>
  <c r="V80" s="1"/>
  <c r="W79"/>
  <c r="U79" s="1"/>
  <c r="V79" s="1"/>
  <c r="W78"/>
  <c r="U78"/>
  <c r="V78" s="1"/>
  <c r="W77"/>
  <c r="U77" s="1"/>
  <c r="V77" s="1"/>
  <c r="W76"/>
  <c r="U76" s="1"/>
  <c r="V76" s="1"/>
  <c r="W75"/>
  <c r="U75"/>
  <c r="V75" s="1"/>
  <c r="W74"/>
  <c r="U74" s="1"/>
  <c r="V74" s="1"/>
  <c r="W73"/>
  <c r="U73" s="1"/>
  <c r="V73" s="1"/>
  <c r="W72"/>
  <c r="U72" s="1"/>
  <c r="V72" s="1"/>
  <c r="W71"/>
  <c r="U71" s="1"/>
  <c r="V71" s="1"/>
  <c r="W70"/>
  <c r="U70"/>
  <c r="V70" s="1"/>
  <c r="W69"/>
  <c r="U69" s="1"/>
  <c r="V69" s="1"/>
  <c r="W68"/>
  <c r="U68" s="1"/>
  <c r="V68" s="1"/>
  <c r="W67"/>
  <c r="U67"/>
  <c r="V67" s="1"/>
  <c r="W66"/>
  <c r="U66" s="1"/>
  <c r="V66" s="1"/>
  <c r="W65"/>
  <c r="U65" s="1"/>
  <c r="V65" s="1"/>
  <c r="W64"/>
  <c r="U64" s="1"/>
  <c r="V64" s="1"/>
  <c r="W63"/>
  <c r="U63" s="1"/>
  <c r="V63" s="1"/>
  <c r="W62"/>
  <c r="U62"/>
  <c r="V62" s="1"/>
  <c r="W61"/>
  <c r="U61" s="1"/>
  <c r="V61" s="1"/>
  <c r="W60"/>
  <c r="U60" s="1"/>
  <c r="V60" s="1"/>
  <c r="W59"/>
  <c r="U59"/>
  <c r="V59" s="1"/>
  <c r="W58"/>
  <c r="U58" s="1"/>
  <c r="V58" s="1"/>
  <c r="W57"/>
  <c r="U57" s="1"/>
  <c r="V57" s="1"/>
  <c r="W56"/>
  <c r="U56" s="1"/>
  <c r="V56" s="1"/>
  <c r="W55"/>
  <c r="U55" s="1"/>
  <c r="V55" s="1"/>
  <c r="W54"/>
  <c r="U54"/>
  <c r="V54" s="1"/>
  <c r="W53"/>
  <c r="U53" s="1"/>
  <c r="V53" s="1"/>
  <c r="W52"/>
  <c r="U52" s="1"/>
  <c r="V52" s="1"/>
  <c r="W51"/>
  <c r="U51"/>
  <c r="V51" s="1"/>
  <c r="W50"/>
  <c r="U50" s="1"/>
  <c r="V50" s="1"/>
  <c r="W49"/>
  <c r="U49" s="1"/>
  <c r="V49" s="1"/>
  <c r="W48"/>
  <c r="U48" s="1"/>
  <c r="V48" s="1"/>
  <c r="W47"/>
  <c r="U47" s="1"/>
  <c r="V47" s="1"/>
  <c r="W46"/>
  <c r="U46"/>
  <c r="V46" s="1"/>
  <c r="W45"/>
  <c r="U45" s="1"/>
  <c r="V45" s="1"/>
  <c r="W44"/>
  <c r="U44" s="1"/>
  <c r="V44" s="1"/>
  <c r="W43"/>
  <c r="U43"/>
  <c r="V43" s="1"/>
  <c r="W42"/>
  <c r="U42" s="1"/>
  <c r="V42" s="1"/>
  <c r="W41"/>
  <c r="U41" s="1"/>
  <c r="V41" s="1"/>
  <c r="W40"/>
  <c r="U40" s="1"/>
  <c r="V40" s="1"/>
  <c r="W39"/>
  <c r="U39" s="1"/>
  <c r="V39" s="1"/>
  <c r="W38"/>
  <c r="U38"/>
  <c r="V38" s="1"/>
  <c r="W37"/>
  <c r="U37" s="1"/>
  <c r="V37" s="1"/>
  <c r="W36"/>
  <c r="U36" s="1"/>
  <c r="V36" s="1"/>
  <c r="W35"/>
  <c r="U35"/>
  <c r="V35" s="1"/>
  <c r="W34"/>
  <c r="U34" s="1"/>
  <c r="V34" s="1"/>
  <c r="W33"/>
  <c r="U33" s="1"/>
  <c r="V33" s="1"/>
  <c r="W32"/>
  <c r="U32" s="1"/>
  <c r="V32" s="1"/>
  <c r="W31"/>
  <c r="U31" s="1"/>
  <c r="V31" s="1"/>
  <c r="W30"/>
  <c r="U30"/>
  <c r="V30" s="1"/>
  <c r="W29"/>
  <c r="U29" s="1"/>
  <c r="V29" s="1"/>
  <c r="W28"/>
  <c r="U28" s="1"/>
  <c r="V28" s="1"/>
  <c r="W27"/>
  <c r="U27"/>
  <c r="V27" s="1"/>
  <c r="W26"/>
  <c r="U26" s="1"/>
  <c r="V26" s="1"/>
  <c r="W25"/>
  <c r="U25" s="1"/>
  <c r="V25" s="1"/>
  <c r="W24"/>
  <c r="U24" s="1"/>
  <c r="V24" s="1"/>
  <c r="W23"/>
  <c r="U23" s="1"/>
  <c r="V23" s="1"/>
  <c r="W22"/>
  <c r="U22"/>
  <c r="V22" s="1"/>
  <c r="W21"/>
  <c r="U21" s="1"/>
  <c r="V21" s="1"/>
  <c r="W20"/>
  <c r="U20" s="1"/>
  <c r="V20" s="1"/>
  <c r="W19"/>
  <c r="U19"/>
  <c r="V19" s="1"/>
  <c r="W18"/>
  <c r="U18" s="1"/>
  <c r="V18" s="1"/>
  <c r="W17"/>
  <c r="U17" s="1"/>
  <c r="V17" s="1"/>
  <c r="W16"/>
  <c r="U16" s="1"/>
  <c r="V16" s="1"/>
  <c r="W15"/>
  <c r="U15" s="1"/>
  <c r="V15" s="1"/>
  <c r="W14"/>
  <c r="U14"/>
  <c r="V14" s="1"/>
  <c r="W13"/>
  <c r="U13" s="1"/>
  <c r="V13" s="1"/>
  <c r="W12"/>
  <c r="U12" s="1"/>
  <c r="V12" s="1"/>
  <c r="W11"/>
  <c r="U11"/>
  <c r="V11" s="1"/>
  <c r="W10"/>
  <c r="U10" s="1"/>
  <c r="V10" s="1"/>
  <c r="W9"/>
  <c r="U9" s="1"/>
  <c r="V9" s="1"/>
  <c r="W8"/>
  <c r="U8" s="1"/>
  <c r="V8" s="1"/>
  <c r="AH7"/>
  <c r="AH6" s="1"/>
  <c r="AG7"/>
  <c r="AG6" s="1"/>
  <c r="AF7"/>
  <c r="AE7"/>
  <c r="AD7"/>
  <c r="AD6" s="1"/>
  <c r="AB7"/>
  <c r="AA7"/>
  <c r="Z7"/>
  <c r="Z6" s="1"/>
  <c r="Y7"/>
  <c r="Y6" s="1"/>
  <c r="X7"/>
  <c r="H7"/>
  <c r="AF6"/>
  <c r="AE6"/>
  <c r="AB6"/>
  <c r="AA6"/>
  <c r="X6"/>
  <c r="T6"/>
  <c r="S6"/>
  <c r="R6"/>
  <c r="Q6"/>
  <c r="P6"/>
  <c r="O6"/>
  <c r="N6"/>
  <c r="L6"/>
  <c r="K6"/>
  <c r="J6"/>
  <c r="I6"/>
  <c r="H6"/>
  <c r="AC116" l="1"/>
  <c r="W7"/>
  <c r="W6" s="1"/>
  <c r="AC7"/>
  <c r="U7"/>
  <c r="V7" s="1"/>
  <c r="W116"/>
  <c r="U116" s="1"/>
  <c r="V116" s="1"/>
  <c r="U6" l="1"/>
  <c r="V6" s="1"/>
  <c r="AC6"/>
</calcChain>
</file>

<file path=xl/sharedStrings.xml><?xml version="1.0" encoding="utf-8"?>
<sst xmlns="http://schemas.openxmlformats.org/spreadsheetml/2006/main" count="693" uniqueCount="332">
  <si>
    <t>注意：公示时，请公示绿色填充所示信息，仅公示本辖区内的小流域，非本辖区内的小流域请隐藏。</t>
  </si>
  <si>
    <t>辽宁省小流域基本信息表</t>
  </si>
  <si>
    <t>顺序</t>
  </si>
  <si>
    <t>市</t>
  </si>
  <si>
    <t>县</t>
  </si>
  <si>
    <t>县级行政区代码</t>
  </si>
  <si>
    <t>小流域基本信息</t>
  </si>
  <si>
    <t>小流域控制点基本信息</t>
  </si>
  <si>
    <t>土壤侵蚀情况（2019年）</t>
  </si>
  <si>
    <t>小流域名称</t>
  </si>
  <si>
    <t>小流域代码</t>
  </si>
  <si>
    <t>小流域类型</t>
  </si>
  <si>
    <r>
      <rPr>
        <sz val="12"/>
        <color theme="1"/>
        <rFont val="宋体"/>
        <charset val="134"/>
      </rPr>
      <t>小流域面积
（</t>
    </r>
    <r>
      <rPr>
        <sz val="12"/>
        <color theme="1"/>
        <rFont val="Times New Roman"/>
        <family val="1"/>
      </rPr>
      <t>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</si>
  <si>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t>最东经度
（度）</t>
  </si>
  <si>
    <t>最西经度
（度）</t>
  </si>
  <si>
    <t>最北纬度
（度）</t>
  </si>
  <si>
    <t>最南纬度
（度）</t>
  </si>
  <si>
    <t>涉及乡镇</t>
  </si>
  <si>
    <r>
      <rPr>
        <sz val="12"/>
        <color theme="1"/>
        <rFont val="宋体"/>
        <charset val="134"/>
      </rPr>
      <t>平均海拔
（</t>
    </r>
    <r>
      <rPr>
        <sz val="12"/>
        <color theme="1"/>
        <rFont val="Times New Roman"/>
        <family val="1"/>
      </rPr>
      <t>m</t>
    </r>
    <r>
      <rPr>
        <sz val="12"/>
        <color theme="1"/>
        <rFont val="宋体"/>
        <charset val="134"/>
      </rPr>
      <t>）</t>
    </r>
  </si>
  <si>
    <t>平均坡度（度）</t>
  </si>
  <si>
    <r>
      <rPr>
        <sz val="12"/>
        <color theme="1"/>
        <rFont val="宋体"/>
        <charset val="134"/>
      </rPr>
      <t>沟壑密度
（</t>
    </r>
    <r>
      <rPr>
        <sz val="12"/>
        <color theme="1"/>
        <rFont val="Times New Roman"/>
        <family val="1"/>
      </rPr>
      <t>km/km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</si>
  <si>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t>控制点代码</t>
  </si>
  <si>
    <t>经度
（度）</t>
  </si>
  <si>
    <t>纬度
（度）</t>
  </si>
  <si>
    <t>所在乡镇</t>
  </si>
  <si>
    <r>
      <rPr>
        <sz val="12"/>
        <color theme="1"/>
        <rFont val="宋体"/>
        <charset val="134"/>
      </rPr>
      <t>侵蚀面积
合计
（</t>
    </r>
    <r>
      <rPr>
        <sz val="12"/>
        <color theme="1"/>
        <rFont val="Times New Roman"/>
        <family val="1"/>
      </rPr>
      <t>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</si>
  <si>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侵蚀面积占流域面积比例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%</t>
    </r>
    <r>
      <rPr>
        <sz val="12"/>
        <color theme="1"/>
        <rFont val="宋体"/>
        <charset val="134"/>
      </rPr>
      <t>）</t>
    </r>
  </si>
  <si>
    <t>水力侵蚀面积</t>
  </si>
  <si>
    <t>风力侵蚀面积</t>
  </si>
  <si>
    <r>
      <rPr>
        <sz val="12"/>
        <color theme="1"/>
        <rFont val="宋体"/>
        <charset val="134"/>
      </rPr>
      <t>小计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</si>
  <si>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轻度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</si>
  <si>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中度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</si>
  <si>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强烈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</si>
  <si>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极强烈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</si>
  <si>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剧烈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</si>
  <si>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t>合计</t>
  </si>
  <si>
    <t>区间</t>
  </si>
  <si>
    <t>完整</t>
  </si>
  <si>
    <t>二道河源头小流域</t>
  </si>
  <si>
    <t>石庙子河小流域</t>
  </si>
  <si>
    <t>小计</t>
  </si>
  <si>
    <t>二道河小流域</t>
  </si>
  <si>
    <t>三道河小流域</t>
  </si>
  <si>
    <t>二道沟河小流域</t>
  </si>
  <si>
    <t>幸福河小流域</t>
  </si>
  <si>
    <t>沙河源头小流域</t>
  </si>
  <si>
    <t>大苏河乡,新宾镇,永陵镇</t>
  </si>
  <si>
    <t>敖家堡乡,大苏河乡,永陵镇</t>
  </si>
  <si>
    <t>湾甸子镇,北四平乡</t>
  </si>
  <si>
    <t>敖家堡乡,永陵镇,木奇镇</t>
  </si>
  <si>
    <t>敖家堡乡,木奇镇</t>
  </si>
  <si>
    <t>大东沟河小流域</t>
  </si>
  <si>
    <t>湾甸子镇,新宾镇,北四平乡</t>
  </si>
  <si>
    <t>砬子前河小流域</t>
  </si>
  <si>
    <t>清原县</t>
  </si>
  <si>
    <t>大苏河源头小流域</t>
  </si>
  <si>
    <t>BAH11BA0000R_0001_0_210423</t>
  </si>
  <si>
    <t>湾甸子镇,大苏河乡,新宾镇</t>
  </si>
  <si>
    <t>大苏河乡</t>
  </si>
  <si>
    <t>马鹿沟河源头小流域</t>
  </si>
  <si>
    <t>BA4C1B00000R_0002_0_210423</t>
  </si>
  <si>
    <t>营厂满族乡,土口子乡</t>
  </si>
  <si>
    <t>土口子乡</t>
  </si>
  <si>
    <t>耿家堡河源头小流域</t>
  </si>
  <si>
    <t>BAH118A0000L_0003_0_210423</t>
  </si>
  <si>
    <t>红透山镇,南口前镇,木奇镇,上夹河镇</t>
  </si>
  <si>
    <t>南口前镇</t>
  </si>
  <si>
    <t>康家堡河源头小流域</t>
  </si>
  <si>
    <t>BAH11GA0000L_0004_0_210423</t>
  </si>
  <si>
    <t>南口前镇,敖家堡乡,木奇镇</t>
  </si>
  <si>
    <t>沿水沟河源头小流域</t>
  </si>
  <si>
    <t>BAH118B0000L_0005_0_210423</t>
  </si>
  <si>
    <t>红透山镇,南口前镇,上夹河镇,南杂木镇</t>
  </si>
  <si>
    <t>红透山镇</t>
  </si>
  <si>
    <t>海阳河源头小流域</t>
  </si>
  <si>
    <t>BAH11G00000L_0006_0_210423</t>
  </si>
  <si>
    <t>清原镇,南口前镇,北三家乡,敖家堡乡</t>
  </si>
  <si>
    <t>下川河源头小流域</t>
  </si>
  <si>
    <t>BA44BB00000L_0007_0_210423</t>
  </si>
  <si>
    <t>黄旗寨镇,夏家堡镇,北三家乡</t>
  </si>
  <si>
    <t>夏家堡镇</t>
  </si>
  <si>
    <t>ACDC1A00000L_0008_0_210423</t>
  </si>
  <si>
    <t>南山城镇,湾甸子镇</t>
  </si>
  <si>
    <t>南山城镇</t>
  </si>
  <si>
    <t>BAH11B00000L_0009_0_210423</t>
  </si>
  <si>
    <t>天桥河小流域</t>
  </si>
  <si>
    <t>BA44B1A0000R_0010_0_210423</t>
  </si>
  <si>
    <t>李家台镇,夏家堡镇,大孤家镇</t>
  </si>
  <si>
    <t>姜家街沟源头小流域</t>
  </si>
  <si>
    <t>ACDC1C00000R_0011_0_210423</t>
  </si>
  <si>
    <t>柴河源头小流域</t>
  </si>
  <si>
    <t>BA44B000000L_0012_0_210423</t>
  </si>
  <si>
    <t>夏家堡镇,英额门镇,枸乃甸乡,大孤家镇</t>
  </si>
  <si>
    <t>孤山子村河小流域</t>
  </si>
  <si>
    <t>BAH11D1A000L_0013_0_210423</t>
  </si>
  <si>
    <t>英额门镇,南山城镇</t>
  </si>
  <si>
    <t>英额门镇</t>
  </si>
  <si>
    <t>小孤家子河源头小流域</t>
  </si>
  <si>
    <t>BAH11DB0000R_0014_0_210423</t>
  </si>
  <si>
    <t>清原镇,夏家堡镇,枸乃甸乡</t>
  </si>
  <si>
    <t>枸乃甸乡</t>
  </si>
  <si>
    <t>北大沟河源头小流域</t>
  </si>
  <si>
    <t>BA4C1A00000R_0015_0_210423</t>
  </si>
  <si>
    <t>头道河小流域</t>
  </si>
  <si>
    <t>ACDC1A1A000L_0016_0_210423</t>
  </si>
  <si>
    <t>英额门镇,南山城镇,湾甸子镇</t>
  </si>
  <si>
    <t>长沙河小流域</t>
  </si>
  <si>
    <t>BAH11B1A000R_0017_0_210423</t>
  </si>
  <si>
    <t>杨河源头小流域</t>
  </si>
  <si>
    <t>ACDC1B00000R_0018_0_210423</t>
  </si>
  <si>
    <t>浑河源头小流域</t>
  </si>
  <si>
    <t>BAH00000000S_0019_0_210423</t>
  </si>
  <si>
    <t>南山城镇,湾甸子镇,北四平乡</t>
  </si>
  <si>
    <t>湾甸子镇</t>
  </si>
  <si>
    <t>斗虎屯河源头小流域</t>
  </si>
  <si>
    <t>BAH11E00000R_0020_0_210423</t>
  </si>
  <si>
    <t>清原镇,夏家堡镇,北三家乡,枸乃甸乡</t>
  </si>
  <si>
    <t>清原镇</t>
  </si>
  <si>
    <t>枸乃甸河小流域</t>
  </si>
  <si>
    <t>BAH11DBA000L_0021_0_210423</t>
  </si>
  <si>
    <t>夏家堡镇,英额门镇,枸乃甸乡</t>
  </si>
  <si>
    <t>卢堡河小流域</t>
  </si>
  <si>
    <t>BA44B3B0000R_0022_0_210423</t>
  </si>
  <si>
    <t>李家台镇,上肥镇,夏家堡镇</t>
  </si>
  <si>
    <t>吊弓沟河源头小流域</t>
  </si>
  <si>
    <t>BA4C14A0000L_0023_0_210423</t>
  </si>
  <si>
    <t>夏家堡镇,枸乃甸乡,大孤家镇</t>
  </si>
  <si>
    <t>大孤家镇</t>
  </si>
  <si>
    <t>大边沟河源头小流域</t>
  </si>
  <si>
    <t>BAH111A0000R_0024_0_210423</t>
  </si>
  <si>
    <t>树基沟河源头小流域</t>
  </si>
  <si>
    <t>BAH11F00000R_0025_0_210423</t>
  </si>
  <si>
    <t>黄旗寨镇,白旗寨满族乡,南口前镇,夏家堡镇,北三家乡</t>
  </si>
  <si>
    <t>北三家乡</t>
  </si>
  <si>
    <t>六家子河小流域</t>
  </si>
  <si>
    <t>BAH118C0000R_0026_0_210423</t>
  </si>
  <si>
    <t>白旗寨满族乡,红透山镇,南口前镇</t>
  </si>
  <si>
    <t>柴家甸河小流域</t>
  </si>
  <si>
    <t>BA4C11A0000R_0027_0_210423</t>
  </si>
  <si>
    <t>草市镇,土口子乡</t>
  </si>
  <si>
    <t>英额河源头小流域</t>
  </si>
  <si>
    <t>BAH11D00000R_0028_0_210423</t>
  </si>
  <si>
    <t>草市镇,英额门镇,南山城镇</t>
  </si>
  <si>
    <t>古城子河小流域</t>
  </si>
  <si>
    <t>BAH11D3A000L_0029_0_210423</t>
  </si>
  <si>
    <t>清原镇,英额门镇,湾甸子镇</t>
  </si>
  <si>
    <t>冰湖沟河小流域</t>
  </si>
  <si>
    <t>BAH11113A00L_0030_0_210423</t>
  </si>
  <si>
    <t>ACDC1AA0000R_0031_0_210423</t>
  </si>
  <si>
    <t>牛肺沟河小流域</t>
  </si>
  <si>
    <t>BAH11EA0000R_0032_0_210423</t>
  </si>
  <si>
    <t>清河源头小流域</t>
  </si>
  <si>
    <t>BA4C0000000L_0033_0_210423</t>
  </si>
  <si>
    <t>清原镇,英额门镇,土口子乡,枸乃甸乡,大孤家镇</t>
  </si>
  <si>
    <t>湾龙背河小流域</t>
  </si>
  <si>
    <t>BA44B11A000R_0034_0_210423</t>
  </si>
  <si>
    <t>张道沟河小流域</t>
  </si>
  <si>
    <t>BA44B2A0000L_0035_0_210423</t>
  </si>
  <si>
    <t>夏家堡镇,北三家乡</t>
  </si>
  <si>
    <t>西砬门河源头小流域</t>
  </si>
  <si>
    <t>BAH11DA0000L_0036_0_210423</t>
  </si>
  <si>
    <t>清原镇,英额门镇,南山城镇,湾甸子镇</t>
  </si>
  <si>
    <t>辉发河源头小流域</t>
  </si>
  <si>
    <t>ACDC0000000L_0037_0_210423</t>
  </si>
  <si>
    <t>黑牛河源头小流域</t>
  </si>
  <si>
    <t>BAH11C00000L_0038_0_210423</t>
  </si>
  <si>
    <t>敖家堡乡</t>
  </si>
  <si>
    <t>西河源头小流域</t>
  </si>
  <si>
    <t>ACDC1E00000L_0039_0_210423</t>
  </si>
  <si>
    <t>草市镇,英额门镇</t>
  </si>
  <si>
    <t>草市镇</t>
  </si>
  <si>
    <t>腰岭子河源头小流域</t>
  </si>
  <si>
    <t>BAH11A00000L_0040_0_210423</t>
  </si>
  <si>
    <t>邱窝棚河小流域</t>
  </si>
  <si>
    <t>BA44B3A0000L_0041_0_210423</t>
  </si>
  <si>
    <t>黄旗寨镇,夏家堡镇</t>
  </si>
  <si>
    <t>井家沟河小流域</t>
  </si>
  <si>
    <t>BAH11DB2A00L_0042_0_210423</t>
  </si>
  <si>
    <t>清原镇,英额门镇,枸乃甸乡</t>
  </si>
  <si>
    <t>新民屯河小流域</t>
  </si>
  <si>
    <t>BA4C111A000R_0043_0_210423</t>
  </si>
  <si>
    <t>清原镇,草市镇,英额门镇</t>
  </si>
  <si>
    <t>大甘河小流域</t>
  </si>
  <si>
    <t>BA4C141A000L_0044_0_210423</t>
  </si>
  <si>
    <t>英额门镇,枸乃甸乡,大孤家镇</t>
  </si>
  <si>
    <t>BAH11DAA000R_0045_0_210423</t>
  </si>
  <si>
    <t>大枉沟南岔河小流域</t>
  </si>
  <si>
    <t>ACDC11A0000L_0046_0_210423</t>
  </si>
  <si>
    <t>BAH11C2A000R_0047_0_210423</t>
  </si>
  <si>
    <t>敖家堡乡,大苏河乡</t>
  </si>
  <si>
    <t>小苏河小流域</t>
  </si>
  <si>
    <t>BAH112A0000L_0048_0_210423</t>
  </si>
  <si>
    <t>湾甸子镇,大苏河乡</t>
  </si>
  <si>
    <t>王家堡河源头小流域</t>
  </si>
  <si>
    <t>BAH117A0000R_0049_0_210423</t>
  </si>
  <si>
    <t>白旗寨满族乡,红透山镇,南口前镇,北三家乡</t>
  </si>
  <si>
    <t>上烟沟河小流域</t>
  </si>
  <si>
    <t>BAH116A0000L_0050_0_210423</t>
  </si>
  <si>
    <t>清原镇,南口前镇,北三家乡</t>
  </si>
  <si>
    <t>文屯河源头小流域</t>
  </si>
  <si>
    <t>BA44BA00000L_0051_0_210423</t>
  </si>
  <si>
    <t>夏家堡镇,枸乃甸乡</t>
  </si>
  <si>
    <t>大地河小流域</t>
  </si>
  <si>
    <t>BA44BAA0000L_0052_0_210423</t>
  </si>
  <si>
    <t>夏家堡镇,北三家乡,枸乃甸乡</t>
  </si>
  <si>
    <t>西南沟河小流域</t>
  </si>
  <si>
    <t>BA4C142B000L_0053_0_210423</t>
  </si>
  <si>
    <t>猴石沟河小流域</t>
  </si>
  <si>
    <t>BAH11D31AA0L_0054_0_210423</t>
  </si>
  <si>
    <t>清原镇,湾甸子镇</t>
  </si>
  <si>
    <t>十八道岭河小流域</t>
  </si>
  <si>
    <t>BAH1181A000R_0055_0_210423</t>
  </si>
  <si>
    <t>红透山镇,南口前镇</t>
  </si>
  <si>
    <t>放牛沟河小流域</t>
  </si>
  <si>
    <t>BAH11D312A0R_0056_0_210423</t>
  </si>
  <si>
    <t>清原镇,枸乃甸乡</t>
  </si>
  <si>
    <t>大庙村河小流域</t>
  </si>
  <si>
    <t>BAH11AA0000L_0057_0_210423</t>
  </si>
  <si>
    <t>草甸子河小流域</t>
  </si>
  <si>
    <t>BAH11F2A000L_0058_0_210423</t>
  </si>
  <si>
    <t>苇塘沟河小流域</t>
  </si>
  <si>
    <t>ACDC11B0000R_0059_0_210423</t>
  </si>
  <si>
    <t>红透山河小流域</t>
  </si>
  <si>
    <t>BAH1183A000R_0060_0_210423</t>
  </si>
  <si>
    <t>赵堡河小流域</t>
  </si>
  <si>
    <t>BA44B12A000R_0061_0_210423</t>
  </si>
  <si>
    <t>李家台镇,夏家堡镇</t>
  </si>
  <si>
    <t>BA4C1111A00R_0062_0_210423</t>
  </si>
  <si>
    <t>英额门镇,枸乃甸乡</t>
  </si>
  <si>
    <t>黄旗沟河小流域</t>
  </si>
  <si>
    <t>BAH11D31A00L_0063_0_210423</t>
  </si>
  <si>
    <t>赵家街河小流域</t>
  </si>
  <si>
    <t>ACDC1EA0000L_0064_0_210423</t>
  </si>
  <si>
    <t>草市镇,英额门镇,土口子乡</t>
  </si>
  <si>
    <t>台沟河小流域</t>
  </si>
  <si>
    <t>BAH11CA0000L_0065_0_210423</t>
  </si>
  <si>
    <t>小甘河小流域</t>
  </si>
  <si>
    <t>BA4C1411A00L_0066_0_210423</t>
  </si>
  <si>
    <t>英额门镇,大孤家镇</t>
  </si>
  <si>
    <t>汪家沟河小流域</t>
  </si>
  <si>
    <t>BA4C13A0000R_0067_0_210423</t>
  </si>
  <si>
    <t>营厂满族乡,土口子乡,大孤家镇</t>
  </si>
  <si>
    <t>沔阳北沟河小流域</t>
  </si>
  <si>
    <t>BAH118411A0R_0068_0_210423</t>
  </si>
  <si>
    <t>白旗寨满族乡,红透山镇</t>
  </si>
  <si>
    <t>马寨沟河小流域</t>
  </si>
  <si>
    <t>BAH11DB22A0L_0069_0_210423</t>
  </si>
  <si>
    <t>三道背河小流域</t>
  </si>
  <si>
    <t>BAH11D11A00R_0070_0_210423</t>
  </si>
  <si>
    <t>半拉背河小流域</t>
  </si>
  <si>
    <t>ACDC112A000R_0071_0_210423</t>
  </si>
  <si>
    <t>大泉眼河小流域</t>
  </si>
  <si>
    <t>ACDC13A0000L_0072_0_210423</t>
  </si>
  <si>
    <t>正岔河小流域</t>
  </si>
  <si>
    <t>BAH11B12A00L_0073_0_210423</t>
  </si>
  <si>
    <t>砍橡沟河小流域</t>
  </si>
  <si>
    <t>BAH1111B000L_0074_0_210423</t>
  </si>
  <si>
    <t>BAH11FA0000R_0075_0_210423</t>
  </si>
  <si>
    <t>南口前镇,北三家乡</t>
  </si>
  <si>
    <t>BAH1111A000R_0076_0_210423</t>
  </si>
  <si>
    <t>栏目桥河小流域</t>
  </si>
  <si>
    <t>BAH1184112AR_0077_0_210423</t>
  </si>
  <si>
    <t>关家街河小流域</t>
  </si>
  <si>
    <t>ACDC1EB0000R_0078_0_210423</t>
  </si>
  <si>
    <t>王小堡河小流域</t>
  </si>
  <si>
    <t>BAH11F21A00R_0079_0_210423</t>
  </si>
  <si>
    <t>关东厂沟小流域</t>
  </si>
  <si>
    <t>BAH11A2A000L_0080_0_210423</t>
  </si>
  <si>
    <t>烟筒沟小流域</t>
  </si>
  <si>
    <t>BA4C11AA000L_0081_0_210423</t>
  </si>
  <si>
    <t>红树沟河小流域</t>
  </si>
  <si>
    <t>BAH111132A0R_0082_0_210423</t>
  </si>
  <si>
    <t>大沔阳沟河小流域</t>
  </si>
  <si>
    <t>BAH118CA000R_0083_0_210423</t>
  </si>
  <si>
    <t>吴家沟河小流域</t>
  </si>
  <si>
    <t>BAH11D3AA00L_0084_0_210423</t>
  </si>
  <si>
    <t>清原镇,湾甸子镇,大苏河乡</t>
  </si>
  <si>
    <t>罗坎店子河小流域</t>
  </si>
  <si>
    <t>BAH117AA000L_0085_0_210423</t>
  </si>
  <si>
    <t>治安屯河小流域</t>
  </si>
  <si>
    <t>BA4C1AA0000R_0086_0_210423</t>
  </si>
  <si>
    <t>钓鱼台河小流域</t>
  </si>
  <si>
    <t>BAH113A0000L_0087_0_210423</t>
  </si>
  <si>
    <t>小莱河小流域</t>
  </si>
  <si>
    <t>BAH11CAA000L_0088_0_210423</t>
  </si>
  <si>
    <t>小城子河小流域</t>
  </si>
  <si>
    <t>ACDC132A000L_0089_0_210423</t>
  </si>
  <si>
    <t>草市镇,南山城镇</t>
  </si>
  <si>
    <t>林大院河小流域</t>
  </si>
  <si>
    <t>BAH111AA000R_0090_0_210423</t>
  </si>
  <si>
    <t>茨沟河小流域</t>
  </si>
  <si>
    <t>BAH11G1A000L_0091_0_210423</t>
  </si>
  <si>
    <t>南口前镇,敖家堡乡</t>
  </si>
  <si>
    <t>BAH11D2A000R_0092_0_210423</t>
  </si>
  <si>
    <t>清原镇,英额门镇</t>
  </si>
  <si>
    <t>双井沟河小流域</t>
  </si>
  <si>
    <t>ACDC1E3A000R_0093_0_210423</t>
  </si>
  <si>
    <t>BA4C14AA000R_0094_0_210423</t>
  </si>
  <si>
    <t>枸乃甸乡,大孤家镇</t>
  </si>
  <si>
    <t>西北沟小流域</t>
  </si>
  <si>
    <t>BAH117A1A00L_0095_0_210423</t>
  </si>
  <si>
    <t>白旗寨满族乡,南口前镇,北三家乡</t>
  </si>
  <si>
    <t>马丈沟河小流域</t>
  </si>
  <si>
    <t>BA44B111A00R_0096_0_210423</t>
  </si>
  <si>
    <t>罗圈沟河小流域</t>
  </si>
  <si>
    <t>BA4C132A000L_0097_0_210423</t>
  </si>
  <si>
    <t>英额门镇,土口子乡,大孤家镇</t>
  </si>
  <si>
    <t>上窑河小流域</t>
  </si>
  <si>
    <t>BA44B3AA000L_0098_0_210423</t>
  </si>
  <si>
    <t>上肥镇,黄旗寨镇,夏家堡镇</t>
  </si>
  <si>
    <t>二枉沟河小流域</t>
  </si>
  <si>
    <t>ACDC1AAA000R_0099_0_210423</t>
  </si>
  <si>
    <t>筐子沟河小流域</t>
  </si>
  <si>
    <t>BAH11E1A000L_0100_0_210423</t>
  </si>
  <si>
    <t>霸王沟河小流域</t>
  </si>
  <si>
    <t>BAH11G12A00L_0101_0_210423</t>
  </si>
  <si>
    <t>银虎沟河小流域</t>
  </si>
  <si>
    <t>ACDC1BA0000L_0102_0_210423</t>
  </si>
  <si>
    <t>佟家沟河小流域</t>
  </si>
  <si>
    <t>BAH11C21A00L_0103_0_210423</t>
  </si>
  <si>
    <t>BAH11F2AA00R_0104_0_210423</t>
  </si>
  <si>
    <t>文家屯村河小流域</t>
  </si>
  <si>
    <t>BA44BA1A000R_0105_0_210423</t>
  </si>
  <si>
    <t>大孤家村河小流域清原县亚单元</t>
  </si>
  <si>
    <t>BA4C14222A0R_0106_2_210423</t>
  </si>
  <si>
    <t>林丰满族乡,和隆满族乡,营厂满族乡,大孤家镇</t>
  </si>
  <si>
    <t>上清河村河小流域清原县亚单元</t>
  </si>
  <si>
    <t>BA4C14231A0L_0107_2_210423</t>
  </si>
  <si>
    <t>李家台镇</t>
  </si>
  <si>
    <t>清河北村河小流域清原县亚单元</t>
  </si>
  <si>
    <t>BA4C1422A00R_0108_2_210423</t>
  </si>
  <si>
    <t>营厂满族乡,大孤家镇</t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</si>
</sst>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 "/>
    <numFmt numFmtId="178" formatCode="0.00_);[Red]\(0.00\)"/>
    <numFmt numFmtId="179" formatCode="0.00_);\(0.00\)"/>
  </numFmts>
  <fonts count="9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Times New Roman"/>
      <family val="1"/>
    </font>
    <font>
      <sz val="20"/>
      <color rgb="FFFF0000"/>
      <name val="宋体"/>
      <charset val="134"/>
    </font>
    <font>
      <b/>
      <sz val="20"/>
      <color theme="1"/>
      <name val="宋体"/>
      <charset val="134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 wrapText="1"/>
    </xf>
    <xf numFmtId="179" fontId="1" fillId="0" borderId="7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X116"/>
  <sheetViews>
    <sheetView showZeros="0" tabSelected="1" topLeftCell="A16" zoomScale="85" zoomScaleNormal="85" workbookViewId="0">
      <selection activeCell="A117" sqref="A117:XFD2736"/>
    </sheetView>
  </sheetViews>
  <sheetFormatPr defaultColWidth="9" defaultRowHeight="15.75"/>
  <cols>
    <col min="1" max="1" width="6.625" style="5" customWidth="1"/>
    <col min="2" max="2" width="4.875" style="1" customWidth="1"/>
    <col min="3" max="3" width="9.625" style="6" customWidth="1"/>
    <col min="4" max="4" width="8.375" style="1" customWidth="1"/>
    <col min="5" max="5" width="37" style="1" customWidth="1"/>
    <col min="6" max="6" width="32.875" style="7" customWidth="1"/>
    <col min="7" max="7" width="9.875" style="7" customWidth="1"/>
    <col min="8" max="8" width="9.25" style="8" customWidth="1"/>
    <col min="9" max="9" width="12.875" style="9" customWidth="1"/>
    <col min="10" max="10" width="14.25" style="9" customWidth="1"/>
    <col min="11" max="11" width="15.5" style="9" customWidth="1"/>
    <col min="12" max="12" width="15.875" style="9" customWidth="1"/>
    <col min="13" max="13" width="44.5" style="10" customWidth="1"/>
    <col min="14" max="15" width="12.25" style="9" customWidth="1"/>
    <col min="16" max="16" width="15.375" style="9" customWidth="1"/>
    <col min="17" max="17" width="36.5" style="7" customWidth="1"/>
    <col min="18" max="18" width="13.75" style="1" customWidth="1"/>
    <col min="19" max="19" width="19.875" style="1" customWidth="1"/>
    <col min="20" max="20" width="18.625" style="4" customWidth="1"/>
    <col min="21" max="21" width="17.625" style="11" customWidth="1"/>
    <col min="22" max="23" width="10.75" style="8" customWidth="1"/>
    <col min="24" max="26" width="9.625" style="8" customWidth="1"/>
    <col min="27" max="29" width="10.375" style="8" customWidth="1"/>
    <col min="30" max="30" width="9.375" style="8" customWidth="1"/>
    <col min="31" max="31" width="9" style="8" customWidth="1"/>
    <col min="32" max="32" width="9.375" style="8" customWidth="1"/>
    <col min="33" max="33" width="9" style="8" customWidth="1"/>
    <col min="34" max="34" width="12.625" style="8" customWidth="1"/>
    <col min="35" max="35" width="9" style="1" customWidth="1"/>
    <col min="36" max="16375" width="9" style="1"/>
    <col min="16376" max="16384" width="9" style="3"/>
  </cols>
  <sheetData>
    <row r="1" spans="1:35 16377:16378" s="1" customFormat="1" ht="36.950000000000003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/>
      <c r="XEW1" s="3"/>
      <c r="XEX1" s="3"/>
    </row>
    <row r="2" spans="1:35 16377:16378" s="2" customFormat="1" ht="56.1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5 16377:16378" ht="20.100000000000001" customHeight="1">
      <c r="A3" s="44" t="s">
        <v>2</v>
      </c>
      <c r="B3" s="35" t="s">
        <v>3</v>
      </c>
      <c r="C3" s="48" t="s">
        <v>4</v>
      </c>
      <c r="D3" s="48" t="s">
        <v>5</v>
      </c>
      <c r="E3" s="35" t="s">
        <v>6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 t="s">
        <v>7</v>
      </c>
      <c r="R3" s="37"/>
      <c r="S3" s="37"/>
      <c r="T3" s="38"/>
      <c r="U3" s="39" t="s">
        <v>8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40"/>
    </row>
    <row r="4" spans="1:35 16377:16378" ht="20.100000000000001" customHeight="1">
      <c r="A4" s="45"/>
      <c r="B4" s="46"/>
      <c r="C4" s="63"/>
      <c r="D4" s="63"/>
      <c r="E4" s="51" t="s">
        <v>9</v>
      </c>
      <c r="F4" s="51" t="s">
        <v>10</v>
      </c>
      <c r="G4" s="65" t="s">
        <v>11</v>
      </c>
      <c r="H4" s="67" t="s">
        <v>12</v>
      </c>
      <c r="I4" s="47" t="s">
        <v>13</v>
      </c>
      <c r="J4" s="47" t="s">
        <v>14</v>
      </c>
      <c r="K4" s="47" t="s">
        <v>15</v>
      </c>
      <c r="L4" s="47" t="s">
        <v>16</v>
      </c>
      <c r="M4" s="47" t="s">
        <v>17</v>
      </c>
      <c r="N4" s="49" t="s">
        <v>18</v>
      </c>
      <c r="O4" s="49" t="s">
        <v>19</v>
      </c>
      <c r="P4" s="49" t="s">
        <v>20</v>
      </c>
      <c r="Q4" s="51" t="s">
        <v>21</v>
      </c>
      <c r="R4" s="47" t="s">
        <v>22</v>
      </c>
      <c r="S4" s="47" t="s">
        <v>23</v>
      </c>
      <c r="T4" s="52" t="s">
        <v>24</v>
      </c>
      <c r="U4" s="54" t="s">
        <v>25</v>
      </c>
      <c r="V4" s="56" t="s">
        <v>26</v>
      </c>
      <c r="W4" s="41" t="s">
        <v>27</v>
      </c>
      <c r="X4" s="41"/>
      <c r="Y4" s="41"/>
      <c r="Z4" s="41"/>
      <c r="AA4" s="41"/>
      <c r="AB4" s="41"/>
      <c r="AC4" s="41" t="s">
        <v>28</v>
      </c>
      <c r="AD4" s="41"/>
      <c r="AE4" s="41"/>
      <c r="AF4" s="41"/>
      <c r="AG4" s="41"/>
      <c r="AH4" s="41"/>
    </row>
    <row r="5" spans="1:35 16377:16378" ht="30" customHeight="1">
      <c r="A5" s="45"/>
      <c r="B5" s="46"/>
      <c r="C5" s="63"/>
      <c r="D5" s="63"/>
      <c r="E5" s="64"/>
      <c r="F5" s="35"/>
      <c r="G5" s="66"/>
      <c r="H5" s="68"/>
      <c r="I5" s="35"/>
      <c r="J5" s="35"/>
      <c r="K5" s="35"/>
      <c r="L5" s="35"/>
      <c r="M5" s="48"/>
      <c r="N5" s="50"/>
      <c r="O5" s="50"/>
      <c r="P5" s="50"/>
      <c r="Q5" s="35"/>
      <c r="R5" s="35"/>
      <c r="S5" s="35"/>
      <c r="T5" s="53"/>
      <c r="U5" s="55"/>
      <c r="V5" s="57"/>
      <c r="W5" s="23" t="s">
        <v>29</v>
      </c>
      <c r="X5" s="23" t="s">
        <v>30</v>
      </c>
      <c r="Y5" s="23" t="s">
        <v>31</v>
      </c>
      <c r="Z5" s="23" t="s">
        <v>32</v>
      </c>
      <c r="AA5" s="23" t="s">
        <v>33</v>
      </c>
      <c r="AB5" s="23" t="s">
        <v>34</v>
      </c>
      <c r="AC5" s="23" t="s">
        <v>29</v>
      </c>
      <c r="AD5" s="23" t="s">
        <v>30</v>
      </c>
      <c r="AE5" s="23" t="s">
        <v>31</v>
      </c>
      <c r="AF5" s="23" t="s">
        <v>32</v>
      </c>
      <c r="AG5" s="23" t="s">
        <v>33</v>
      </c>
      <c r="AH5" s="23" t="s">
        <v>34</v>
      </c>
    </row>
    <row r="6" spans="1:35 16377:16378" ht="20.100000000000001" customHeight="1">
      <c r="A6" s="12"/>
      <c r="B6" s="42" t="s">
        <v>35</v>
      </c>
      <c r="C6" s="43"/>
      <c r="D6" s="13"/>
      <c r="E6" s="13"/>
      <c r="F6" s="15"/>
      <c r="G6" s="15"/>
      <c r="H6" s="16" t="e">
        <f>#REF!+#REF!+H7+H116+#REF!+#REF!+#REF!+#REF!+#REF!+#REF!+#REF!+#REF!+#REF!+#REF!+#REF!</f>
        <v>#REF!</v>
      </c>
      <c r="I6" s="16" t="e">
        <f>#REF!+#REF!+I7+I116+#REF!+#REF!+#REF!+#REF!+#REF!+#REF!+#REF!+#REF!+#REF!+#REF!+#REF!</f>
        <v>#REF!</v>
      </c>
      <c r="J6" s="16" t="e">
        <f>#REF!+#REF!+J7+J116+#REF!+#REF!+#REF!+#REF!+#REF!+#REF!+#REF!+#REF!+#REF!+#REF!+#REF!</f>
        <v>#REF!</v>
      </c>
      <c r="K6" s="16" t="e">
        <f>#REF!+#REF!+K7+K116+#REF!+#REF!+#REF!+#REF!+#REF!+#REF!+#REF!+#REF!+#REF!+#REF!+#REF!</f>
        <v>#REF!</v>
      </c>
      <c r="L6" s="16" t="e">
        <f>#REF!+#REF!+L7+L116+#REF!+#REF!+#REF!+#REF!+#REF!+#REF!+#REF!+#REF!+#REF!+#REF!+#REF!</f>
        <v>#REF!</v>
      </c>
      <c r="M6" s="14"/>
      <c r="N6" s="16" t="e">
        <f>#REF!+#REF!+N7+N116+#REF!+#REF!+#REF!+#REF!+#REF!+#REF!+#REF!+#REF!+#REF!+#REF!+#REF!</f>
        <v>#REF!</v>
      </c>
      <c r="O6" s="16" t="e">
        <f>#REF!+#REF!+O7+O116+#REF!+#REF!+#REF!+#REF!+#REF!+#REF!+#REF!+#REF!+#REF!+#REF!+#REF!</f>
        <v>#REF!</v>
      </c>
      <c r="P6" s="16" t="e">
        <f>#REF!+#REF!+P7+P116+#REF!+#REF!+#REF!+#REF!+#REF!+#REF!+#REF!+#REF!+#REF!+#REF!+#REF!</f>
        <v>#REF!</v>
      </c>
      <c r="Q6" s="16" t="e">
        <f>#REF!+#REF!+Q7+Q116+#REF!+#REF!+#REF!+#REF!+#REF!+#REF!+#REF!+#REF!+#REF!+#REF!+#REF!</f>
        <v>#REF!</v>
      </c>
      <c r="R6" s="16" t="e">
        <f>#REF!+#REF!+R7+R116+#REF!+#REF!+#REF!+#REF!+#REF!+#REF!+#REF!+#REF!+#REF!+#REF!+#REF!</f>
        <v>#REF!</v>
      </c>
      <c r="S6" s="16" t="e">
        <f>#REF!+#REF!+S7+S116+#REF!+#REF!+#REF!+#REF!+#REF!+#REF!+#REF!+#REF!+#REF!+#REF!+#REF!</f>
        <v>#REF!</v>
      </c>
      <c r="T6" s="16" t="e">
        <f>#REF!+#REF!+T7+T116+#REF!+#REF!+#REF!+#REF!+#REF!+#REF!+#REF!+#REF!+#REF!+#REF!+#REF!</f>
        <v>#REF!</v>
      </c>
      <c r="U6" s="24" t="e">
        <f>W6+AC6</f>
        <v>#REF!</v>
      </c>
      <c r="V6" s="16" t="e">
        <f>U6/H6*100</f>
        <v>#REF!</v>
      </c>
      <c r="W6" s="16" t="e">
        <f>#REF!+#REF!+W7+W116+#REF!+#REF!+#REF!+#REF!+#REF!+#REF!+#REF!+#REF!+#REF!+#REF!+#REF!</f>
        <v>#REF!</v>
      </c>
      <c r="X6" s="16" t="e">
        <f>#REF!+#REF!+X7+X116+#REF!+#REF!+#REF!+#REF!+#REF!+#REF!+#REF!+#REF!+#REF!+#REF!+#REF!</f>
        <v>#REF!</v>
      </c>
      <c r="Y6" s="16" t="e">
        <f>#REF!+#REF!+Y7+Y116+#REF!+#REF!+#REF!+#REF!+#REF!+#REF!+#REF!+#REF!+#REF!+#REF!+#REF!</f>
        <v>#REF!</v>
      </c>
      <c r="Z6" s="16" t="e">
        <f>#REF!+#REF!+Z7+Z116+#REF!+#REF!+#REF!+#REF!+#REF!+#REF!+#REF!+#REF!+#REF!+#REF!+#REF!</f>
        <v>#REF!</v>
      </c>
      <c r="AA6" s="16" t="e">
        <f>#REF!+#REF!+AA7+AA116+#REF!+#REF!+#REF!+#REF!+#REF!+#REF!+#REF!+#REF!+#REF!+#REF!+#REF!</f>
        <v>#REF!</v>
      </c>
      <c r="AB6" s="16" t="e">
        <f>#REF!+#REF!+AB7+AB116+#REF!+#REF!+#REF!+#REF!+#REF!+#REF!+#REF!+#REF!+#REF!+#REF!+#REF!</f>
        <v>#REF!</v>
      </c>
      <c r="AC6" s="16" t="e">
        <f>#REF!+#REF!+AC7+AC116+#REF!+#REF!+#REF!+#REF!+#REF!+#REF!+#REF!+#REF!+#REF!+#REF!+#REF!</f>
        <v>#REF!</v>
      </c>
      <c r="AD6" s="16" t="e">
        <f>#REF!+#REF!+AD7+AD116+#REF!+#REF!+#REF!+#REF!+#REF!+#REF!+#REF!+#REF!+#REF!+#REF!+#REF!</f>
        <v>#REF!</v>
      </c>
      <c r="AE6" s="16" t="e">
        <f>#REF!+#REF!+AE7+AE116+#REF!+#REF!+#REF!+#REF!+#REF!+#REF!+#REF!+#REF!+#REF!+#REF!+#REF!</f>
        <v>#REF!</v>
      </c>
      <c r="AF6" s="16" t="e">
        <f>#REF!+#REF!+AF7+AF116+#REF!+#REF!+#REF!+#REF!+#REF!+#REF!+#REF!+#REF!+#REF!+#REF!+#REF!</f>
        <v>#REF!</v>
      </c>
      <c r="AG6" s="16" t="e">
        <f>#REF!+#REF!+AG7+AG116+#REF!+#REF!+#REF!+#REF!+#REF!+#REF!+#REF!+#REF!+#REF!+#REF!+#REF!</f>
        <v>#REF!</v>
      </c>
      <c r="AH6" s="16" t="e">
        <f>#REF!+#REF!+AH7+AH116+#REF!+#REF!+#REF!+#REF!+#REF!+#REF!+#REF!+#REF!+#REF!+#REF!+#REF!</f>
        <v>#REF!</v>
      </c>
    </row>
    <row r="7" spans="1:35 16377:16378" ht="20.100000000000001" customHeight="1">
      <c r="A7" s="17"/>
      <c r="B7" s="31"/>
      <c r="C7" s="18" t="s">
        <v>40</v>
      </c>
      <c r="D7" s="26"/>
      <c r="E7" s="26"/>
      <c r="F7" s="27"/>
      <c r="G7" s="27"/>
      <c r="H7" s="16" t="e">
        <f>SUM(#REF!)</f>
        <v>#REF!</v>
      </c>
      <c r="I7" s="22"/>
      <c r="J7" s="22"/>
      <c r="K7" s="22"/>
      <c r="L7" s="22"/>
      <c r="M7" s="14"/>
      <c r="N7" s="22"/>
      <c r="O7" s="22"/>
      <c r="P7" s="22"/>
      <c r="Q7" s="28">
        <v>0</v>
      </c>
      <c r="R7" s="29"/>
      <c r="S7" s="29"/>
      <c r="T7" s="30"/>
      <c r="U7" s="25" t="e">
        <f t="shared" ref="U7" si="0">W7+AC7</f>
        <v>#REF!</v>
      </c>
      <c r="V7" s="16" t="e">
        <f t="shared" ref="V7" si="1">U7/H7*100</f>
        <v>#REF!</v>
      </c>
      <c r="W7" s="21" t="e">
        <f t="shared" ref="W7" si="2">X7+Y7+Z7+AA7+AB7</f>
        <v>#REF!</v>
      </c>
      <c r="X7" s="16" t="e">
        <f>SUM(#REF!)</f>
        <v>#REF!</v>
      </c>
      <c r="Y7" s="16" t="e">
        <f>SUM(#REF!)</f>
        <v>#REF!</v>
      </c>
      <c r="Z7" s="16" t="e">
        <f>SUM(#REF!)</f>
        <v>#REF!</v>
      </c>
      <c r="AA7" s="16" t="e">
        <f>SUM(#REF!)</f>
        <v>#REF!</v>
      </c>
      <c r="AB7" s="16" t="e">
        <f>SUM(#REF!)</f>
        <v>#REF!</v>
      </c>
      <c r="AC7" s="21" t="e">
        <f t="shared" ref="AC7" si="3">AD7+AE7+AF7+AG7+AH7</f>
        <v>#REF!</v>
      </c>
      <c r="AD7" s="16" t="e">
        <f>SUM(#REF!)</f>
        <v>#REF!</v>
      </c>
      <c r="AE7" s="16" t="e">
        <f>SUM(#REF!)</f>
        <v>#REF!</v>
      </c>
      <c r="AF7" s="16" t="e">
        <f>SUM(#REF!)</f>
        <v>#REF!</v>
      </c>
      <c r="AG7" s="16" t="e">
        <f>SUM(#REF!)</f>
        <v>#REF!</v>
      </c>
      <c r="AH7" s="16" t="e">
        <f>SUM(#REF!)</f>
        <v>#REF!</v>
      </c>
    </row>
    <row r="8" spans="1:35 16377:16378" ht="20.100000000000001" customHeight="1">
      <c r="A8" s="19">
        <v>934</v>
      </c>
      <c r="B8" s="61"/>
      <c r="C8" s="58" t="s">
        <v>54</v>
      </c>
      <c r="D8" s="19">
        <v>210423</v>
      </c>
      <c r="E8" s="20" t="s">
        <v>55</v>
      </c>
      <c r="F8" s="19" t="s">
        <v>56</v>
      </c>
      <c r="G8" s="19" t="s">
        <v>36</v>
      </c>
      <c r="H8" s="21">
        <v>53.3352</v>
      </c>
      <c r="I8" s="19">
        <v>125.031502</v>
      </c>
      <c r="J8" s="19">
        <v>124.93053399999999</v>
      </c>
      <c r="K8" s="19">
        <v>41.930183999999997</v>
      </c>
      <c r="L8" s="19">
        <v>41.833837000000003</v>
      </c>
      <c r="M8" s="18" t="s">
        <v>57</v>
      </c>
      <c r="N8" s="19">
        <v>652.232349</v>
      </c>
      <c r="O8" s="19">
        <v>17.631449</v>
      </c>
      <c r="P8" s="19">
        <v>2.1999999999999999E-5</v>
      </c>
      <c r="Q8" s="19" t="s">
        <v>56</v>
      </c>
      <c r="R8" s="19">
        <v>124.955299161865</v>
      </c>
      <c r="S8" s="19">
        <v>41.9196943597318</v>
      </c>
      <c r="T8" s="20" t="s">
        <v>58</v>
      </c>
      <c r="U8" s="25">
        <f t="shared" ref="U8:U10" si="4">W8+AC8</f>
        <v>5.2378999999999998</v>
      </c>
      <c r="V8" s="16">
        <f t="shared" ref="V8:V10" si="5">U8/H8*100</f>
        <v>9.8207187748428808</v>
      </c>
      <c r="W8" s="21">
        <f t="shared" ref="W8:W28" si="6">X8+Y8+Z8+AA8+AB8</f>
        <v>5.2378999999999998</v>
      </c>
      <c r="X8" s="21">
        <v>2.4912000000000001</v>
      </c>
      <c r="Y8" s="21">
        <v>0.87639999999999996</v>
      </c>
      <c r="Z8" s="21">
        <v>0.60880000000000001</v>
      </c>
      <c r="AA8" s="21">
        <v>0.66210000000000002</v>
      </c>
      <c r="AB8" s="21">
        <v>0.59940000000000004</v>
      </c>
      <c r="AC8" s="21"/>
      <c r="AD8" s="21">
        <v>0</v>
      </c>
      <c r="AE8" s="21">
        <v>0</v>
      </c>
      <c r="AF8" s="21">
        <v>0</v>
      </c>
      <c r="AG8" s="21">
        <v>0</v>
      </c>
      <c r="AH8" s="21">
        <v>0</v>
      </c>
    </row>
    <row r="9" spans="1:35 16377:16378" ht="20.100000000000001" customHeight="1">
      <c r="A9" s="19">
        <v>935</v>
      </c>
      <c r="B9" s="61"/>
      <c r="C9" s="59"/>
      <c r="D9" s="19">
        <v>210423</v>
      </c>
      <c r="E9" s="20" t="s">
        <v>59</v>
      </c>
      <c r="F9" s="19" t="s">
        <v>60</v>
      </c>
      <c r="G9" s="19" t="s">
        <v>36</v>
      </c>
      <c r="H9" s="21">
        <v>52.115229999999997</v>
      </c>
      <c r="I9" s="19">
        <v>125.143816</v>
      </c>
      <c r="J9" s="19">
        <v>125.027755</v>
      </c>
      <c r="K9" s="19">
        <v>42.476343</v>
      </c>
      <c r="L9" s="19">
        <v>42.387905000000003</v>
      </c>
      <c r="M9" s="18" t="s">
        <v>61</v>
      </c>
      <c r="N9" s="19">
        <v>520.880405</v>
      </c>
      <c r="O9" s="19">
        <v>18.695934000000001</v>
      </c>
      <c r="P9" s="19">
        <v>4.57E-4</v>
      </c>
      <c r="Q9" s="19" t="s">
        <v>60</v>
      </c>
      <c r="R9" s="19">
        <v>125.058691362231</v>
      </c>
      <c r="S9" s="19">
        <v>42.387337466363697</v>
      </c>
      <c r="T9" s="20" t="s">
        <v>62</v>
      </c>
      <c r="U9" s="25">
        <f t="shared" si="4"/>
        <v>4.8391000000000002</v>
      </c>
      <c r="V9" s="16">
        <f t="shared" si="5"/>
        <v>9.2853854813650454</v>
      </c>
      <c r="W9" s="21">
        <f t="shared" si="6"/>
        <v>4.8391000000000002</v>
      </c>
      <c r="X9" s="21">
        <v>2.5979999999999999</v>
      </c>
      <c r="Y9" s="21">
        <v>0.52780000000000005</v>
      </c>
      <c r="Z9" s="21">
        <v>0.39810000000000001</v>
      </c>
      <c r="AA9" s="21">
        <v>0.70479999999999998</v>
      </c>
      <c r="AB9" s="21">
        <v>0.61040000000000005</v>
      </c>
      <c r="AC9" s="21"/>
      <c r="AD9" s="21">
        <v>0</v>
      </c>
      <c r="AE9" s="21">
        <v>0</v>
      </c>
      <c r="AF9" s="21">
        <v>0</v>
      </c>
      <c r="AG9" s="21">
        <v>0</v>
      </c>
      <c r="AH9" s="21">
        <v>0</v>
      </c>
    </row>
    <row r="10" spans="1:35 16377:16378" ht="20.100000000000001" customHeight="1">
      <c r="A10" s="19">
        <v>936</v>
      </c>
      <c r="B10" s="61"/>
      <c r="C10" s="59"/>
      <c r="D10" s="19">
        <v>210423</v>
      </c>
      <c r="E10" s="20" t="s">
        <v>63</v>
      </c>
      <c r="F10" s="19" t="s">
        <v>64</v>
      </c>
      <c r="G10" s="19" t="s">
        <v>36</v>
      </c>
      <c r="H10" s="21">
        <v>51.58952</v>
      </c>
      <c r="I10" s="19">
        <v>124.641164</v>
      </c>
      <c r="J10" s="19">
        <v>124.550883</v>
      </c>
      <c r="K10" s="19">
        <v>41.971521000000003</v>
      </c>
      <c r="L10" s="19">
        <v>41.866030000000002</v>
      </c>
      <c r="M10" s="18" t="s">
        <v>65</v>
      </c>
      <c r="N10" s="19">
        <v>459.92936900000001</v>
      </c>
      <c r="O10" s="19">
        <v>19.435112</v>
      </c>
      <c r="P10" s="19">
        <v>4.8000000000000001E-5</v>
      </c>
      <c r="Q10" s="19" t="s">
        <v>64</v>
      </c>
      <c r="R10" s="19">
        <v>124.580266617151</v>
      </c>
      <c r="S10" s="19">
        <v>41.968173960866601</v>
      </c>
      <c r="T10" s="20" t="s">
        <v>66</v>
      </c>
      <c r="U10" s="25">
        <f t="shared" si="4"/>
        <v>6.2156000000000002</v>
      </c>
      <c r="V10" s="16">
        <f t="shared" si="5"/>
        <v>12.048183429502735</v>
      </c>
      <c r="W10" s="21">
        <f t="shared" si="6"/>
        <v>6.2156000000000002</v>
      </c>
      <c r="X10" s="21">
        <v>3.8976000000000002</v>
      </c>
      <c r="Y10" s="21">
        <v>0.52849999999999997</v>
      </c>
      <c r="Z10" s="21">
        <v>0.40699999999999997</v>
      </c>
      <c r="AA10" s="21">
        <v>0.63190000000000002</v>
      </c>
      <c r="AB10" s="21">
        <v>0.75060000000000004</v>
      </c>
      <c r="AC10" s="21"/>
      <c r="AD10" s="21">
        <v>0</v>
      </c>
      <c r="AE10" s="21">
        <v>0</v>
      </c>
      <c r="AF10" s="21">
        <v>0</v>
      </c>
      <c r="AG10" s="21">
        <v>0</v>
      </c>
      <c r="AH10" s="21">
        <v>0</v>
      </c>
    </row>
    <row r="11" spans="1:35 16377:16378" ht="20.100000000000001" customHeight="1">
      <c r="A11" s="19">
        <v>937</v>
      </c>
      <c r="B11" s="61"/>
      <c r="C11" s="59"/>
      <c r="D11" s="19">
        <v>210423</v>
      </c>
      <c r="E11" s="20" t="s">
        <v>67</v>
      </c>
      <c r="F11" s="19" t="s">
        <v>68</v>
      </c>
      <c r="G11" s="19" t="s">
        <v>36</v>
      </c>
      <c r="H11" s="21">
        <v>50.637213000000003</v>
      </c>
      <c r="I11" s="19">
        <v>124.709915</v>
      </c>
      <c r="J11" s="19">
        <v>124.591899</v>
      </c>
      <c r="K11" s="19">
        <v>41.981369999999998</v>
      </c>
      <c r="L11" s="19">
        <v>41.874602000000003</v>
      </c>
      <c r="M11" s="18" t="s">
        <v>69</v>
      </c>
      <c r="N11" s="19">
        <v>468.69860599999998</v>
      </c>
      <c r="O11" s="19">
        <v>18.826674000000001</v>
      </c>
      <c r="P11" s="19">
        <v>2.5000000000000001E-5</v>
      </c>
      <c r="Q11" s="19" t="s">
        <v>68</v>
      </c>
      <c r="R11" s="19">
        <v>124.604319276032</v>
      </c>
      <c r="S11" s="19">
        <v>41.978604890438703</v>
      </c>
      <c r="T11" s="20" t="s">
        <v>66</v>
      </c>
      <c r="U11" s="25">
        <f t="shared" ref="U11:U74" si="7">W11+AC11</f>
        <v>7.3070000000000004</v>
      </c>
      <c r="V11" s="16">
        <f t="shared" ref="V11:V74" si="8">U11/H11*100</f>
        <v>14.430099065681201</v>
      </c>
      <c r="W11" s="21">
        <f t="shared" si="6"/>
        <v>7.3070000000000004</v>
      </c>
      <c r="X11" s="21">
        <v>3.9744000000000002</v>
      </c>
      <c r="Y11" s="21">
        <v>0.89290000000000003</v>
      </c>
      <c r="Z11" s="21">
        <v>0.66559999999999997</v>
      </c>
      <c r="AA11" s="21">
        <v>1.0334000000000001</v>
      </c>
      <c r="AB11" s="21">
        <v>0.74070000000000003</v>
      </c>
      <c r="AC11" s="21"/>
      <c r="AD11" s="21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5 16377:16378" ht="20.100000000000001" customHeight="1">
      <c r="A12" s="19">
        <v>938</v>
      </c>
      <c r="B12" s="61"/>
      <c r="C12" s="59"/>
      <c r="D12" s="19">
        <v>210423</v>
      </c>
      <c r="E12" s="20" t="s">
        <v>70</v>
      </c>
      <c r="F12" s="19" t="s">
        <v>71</v>
      </c>
      <c r="G12" s="19" t="s">
        <v>36</v>
      </c>
      <c r="H12" s="21">
        <v>50.57403</v>
      </c>
      <c r="I12" s="19">
        <v>124.579504</v>
      </c>
      <c r="J12" s="19">
        <v>124.47224199999999</v>
      </c>
      <c r="K12" s="19">
        <v>41.979019999999998</v>
      </c>
      <c r="L12" s="19">
        <v>41.876502000000002</v>
      </c>
      <c r="M12" s="18" t="s">
        <v>72</v>
      </c>
      <c r="N12" s="19">
        <v>352.73820599999999</v>
      </c>
      <c r="O12" s="19">
        <v>18.179221999999999</v>
      </c>
      <c r="P12" s="19">
        <v>8.7000000000000001E-5</v>
      </c>
      <c r="Q12" s="19" t="s">
        <v>71</v>
      </c>
      <c r="R12" s="19">
        <v>124.5122964965</v>
      </c>
      <c r="S12" s="19">
        <v>41.975573107069899</v>
      </c>
      <c r="T12" s="20" t="s">
        <v>73</v>
      </c>
      <c r="U12" s="25">
        <f t="shared" si="7"/>
        <v>5.5795999999999992</v>
      </c>
      <c r="V12" s="16">
        <f t="shared" si="8"/>
        <v>11.032539823304569</v>
      </c>
      <c r="W12" s="21">
        <f t="shared" si="6"/>
        <v>5.5795999999999992</v>
      </c>
      <c r="X12" s="21">
        <v>3.3001999999999998</v>
      </c>
      <c r="Y12" s="21">
        <v>0.54869999999999997</v>
      </c>
      <c r="Z12" s="21">
        <v>0.51619999999999999</v>
      </c>
      <c r="AA12" s="21">
        <v>0.53559999999999997</v>
      </c>
      <c r="AB12" s="21">
        <v>0.67889999999999995</v>
      </c>
      <c r="AC12" s="21"/>
      <c r="AD12" s="21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5 16377:16378" ht="20.100000000000001" customHeight="1">
      <c r="A13" s="19">
        <v>939</v>
      </c>
      <c r="B13" s="61"/>
      <c r="C13" s="59"/>
      <c r="D13" s="19">
        <v>210423</v>
      </c>
      <c r="E13" s="20" t="s">
        <v>74</v>
      </c>
      <c r="F13" s="19" t="s">
        <v>75</v>
      </c>
      <c r="G13" s="19" t="s">
        <v>36</v>
      </c>
      <c r="H13" s="21">
        <v>50.348562999999999</v>
      </c>
      <c r="I13" s="19">
        <v>124.88254999999999</v>
      </c>
      <c r="J13" s="19">
        <v>124.74073799999999</v>
      </c>
      <c r="K13" s="19">
        <v>42.048523000000003</v>
      </c>
      <c r="L13" s="19">
        <v>41.953507999999999</v>
      </c>
      <c r="M13" s="18" t="s">
        <v>76</v>
      </c>
      <c r="N13" s="19">
        <v>388.81219099999998</v>
      </c>
      <c r="O13" s="19">
        <v>14.331947</v>
      </c>
      <c r="P13" s="19">
        <v>3.0000000000000001E-5</v>
      </c>
      <c r="Q13" s="19" t="s">
        <v>75</v>
      </c>
      <c r="R13" s="19">
        <v>124.75259450637201</v>
      </c>
      <c r="S13" s="19">
        <v>41.990020280252701</v>
      </c>
      <c r="T13" s="20" t="s">
        <v>66</v>
      </c>
      <c r="U13" s="25">
        <f t="shared" si="7"/>
        <v>11.795500000000001</v>
      </c>
      <c r="V13" s="16">
        <f t="shared" si="8"/>
        <v>23.427679554628007</v>
      </c>
      <c r="W13" s="21">
        <f t="shared" si="6"/>
        <v>11.795500000000001</v>
      </c>
      <c r="X13" s="21">
        <v>5.2526000000000002</v>
      </c>
      <c r="Y13" s="21">
        <v>1.7816000000000001</v>
      </c>
      <c r="Z13" s="21">
        <v>1.4542999999999999</v>
      </c>
      <c r="AA13" s="21">
        <v>2.1166999999999998</v>
      </c>
      <c r="AB13" s="21">
        <v>1.1902999999999999</v>
      </c>
      <c r="AC13" s="21"/>
      <c r="AD13" s="21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5 16377:16378" ht="20.100000000000001" customHeight="1">
      <c r="A14" s="19">
        <v>940</v>
      </c>
      <c r="B14" s="61"/>
      <c r="C14" s="59"/>
      <c r="D14" s="19">
        <v>210423</v>
      </c>
      <c r="E14" s="20" t="s">
        <v>77</v>
      </c>
      <c r="F14" s="19" t="s">
        <v>78</v>
      </c>
      <c r="G14" s="19" t="s">
        <v>36</v>
      </c>
      <c r="H14" s="21">
        <v>50.229847999999997</v>
      </c>
      <c r="I14" s="19">
        <v>124.65804900000001</v>
      </c>
      <c r="J14" s="19">
        <v>124.530181</v>
      </c>
      <c r="K14" s="19">
        <v>42.244107</v>
      </c>
      <c r="L14" s="19">
        <v>42.159027000000002</v>
      </c>
      <c r="M14" s="18" t="s">
        <v>79</v>
      </c>
      <c r="N14" s="19">
        <v>417.27192500000001</v>
      </c>
      <c r="O14" s="19">
        <v>16.586576000000001</v>
      </c>
      <c r="P14" s="19">
        <v>2.3E-5</v>
      </c>
      <c r="Q14" s="19" t="s">
        <v>78</v>
      </c>
      <c r="R14" s="19">
        <v>124.636816846624</v>
      </c>
      <c r="S14" s="19">
        <v>42.242182799542803</v>
      </c>
      <c r="T14" s="20" t="s">
        <v>80</v>
      </c>
      <c r="U14" s="25">
        <f t="shared" si="7"/>
        <v>7.5571999999999999</v>
      </c>
      <c r="V14" s="16">
        <f t="shared" si="8"/>
        <v>15.045237644358393</v>
      </c>
      <c r="W14" s="21">
        <f t="shared" si="6"/>
        <v>7.5571999999999999</v>
      </c>
      <c r="X14" s="21">
        <v>3.8014999999999999</v>
      </c>
      <c r="Y14" s="21">
        <v>1.1328</v>
      </c>
      <c r="Z14" s="21">
        <v>0.75470000000000004</v>
      </c>
      <c r="AA14" s="21">
        <v>1.0549999999999999</v>
      </c>
      <c r="AB14" s="21">
        <v>0.81320000000000003</v>
      </c>
      <c r="AC14" s="21"/>
      <c r="AD14" s="21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5 16377:16378" ht="20.100000000000001" customHeight="1">
      <c r="A15" s="19">
        <v>941</v>
      </c>
      <c r="B15" s="61"/>
      <c r="C15" s="59"/>
      <c r="D15" s="19">
        <v>210423</v>
      </c>
      <c r="E15" s="20" t="s">
        <v>38</v>
      </c>
      <c r="F15" s="19" t="s">
        <v>81</v>
      </c>
      <c r="G15" s="19" t="s">
        <v>36</v>
      </c>
      <c r="H15" s="21">
        <v>49.946975999999999</v>
      </c>
      <c r="I15" s="19">
        <v>125.23200300000001</v>
      </c>
      <c r="J15" s="19">
        <v>125.14262100000001</v>
      </c>
      <c r="K15" s="19">
        <v>42.098685000000003</v>
      </c>
      <c r="L15" s="19">
        <v>41.995795999999999</v>
      </c>
      <c r="M15" s="18" t="s">
        <v>82</v>
      </c>
      <c r="N15" s="19">
        <v>529.28877999999997</v>
      </c>
      <c r="O15" s="19">
        <v>13.013035</v>
      </c>
      <c r="P15" s="19">
        <v>9.2999999999999997E-5</v>
      </c>
      <c r="Q15" s="19" t="s">
        <v>81</v>
      </c>
      <c r="R15" s="19">
        <v>125.21205573184901</v>
      </c>
      <c r="S15" s="19">
        <v>42.098292412480802</v>
      </c>
      <c r="T15" s="20" t="s">
        <v>83</v>
      </c>
      <c r="U15" s="25">
        <f t="shared" si="7"/>
        <v>10.0624</v>
      </c>
      <c r="V15" s="16">
        <f t="shared" si="8"/>
        <v>20.146164604639928</v>
      </c>
      <c r="W15" s="21">
        <f t="shared" si="6"/>
        <v>10.0624</v>
      </c>
      <c r="X15" s="21">
        <v>5.3045</v>
      </c>
      <c r="Y15" s="21">
        <v>1.5542</v>
      </c>
      <c r="Z15" s="21">
        <v>1.0397000000000001</v>
      </c>
      <c r="AA15" s="21">
        <v>1.4843</v>
      </c>
      <c r="AB15" s="21">
        <v>0.67969999999999997</v>
      </c>
      <c r="AC15" s="21"/>
      <c r="AD15" s="21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5 16377:16378" ht="20.100000000000001" customHeight="1">
      <c r="A16" s="19">
        <v>942</v>
      </c>
      <c r="B16" s="61"/>
      <c r="C16" s="59"/>
      <c r="D16" s="19">
        <v>210423</v>
      </c>
      <c r="E16" s="20" t="s">
        <v>45</v>
      </c>
      <c r="F16" s="19" t="s">
        <v>84</v>
      </c>
      <c r="G16" s="19" t="s">
        <v>36</v>
      </c>
      <c r="H16" s="21">
        <v>48.149822999999998</v>
      </c>
      <c r="I16" s="19">
        <v>124.918688</v>
      </c>
      <c r="J16" s="19">
        <v>124.78798399999999</v>
      </c>
      <c r="K16" s="19">
        <v>41.917476000000001</v>
      </c>
      <c r="L16" s="19">
        <v>41.823486000000003</v>
      </c>
      <c r="M16" s="18" t="s">
        <v>47</v>
      </c>
      <c r="N16" s="19">
        <v>621.20931399999995</v>
      </c>
      <c r="O16" s="19">
        <v>16.452304000000002</v>
      </c>
      <c r="P16" s="19">
        <v>2.4000000000000001E-5</v>
      </c>
      <c r="Q16" s="19" t="s">
        <v>84</v>
      </c>
      <c r="R16" s="19">
        <v>124.918014328436</v>
      </c>
      <c r="S16" s="19">
        <v>41.913110323817499</v>
      </c>
      <c r="T16" s="20" t="s">
        <v>58</v>
      </c>
      <c r="U16" s="25">
        <f t="shared" si="7"/>
        <v>5.1860000000000008</v>
      </c>
      <c r="V16" s="16">
        <f t="shared" si="8"/>
        <v>10.770548419253796</v>
      </c>
      <c r="W16" s="21">
        <f t="shared" si="6"/>
        <v>5.1860000000000008</v>
      </c>
      <c r="X16" s="21">
        <v>2.5710000000000002</v>
      </c>
      <c r="Y16" s="21">
        <v>0.87590000000000001</v>
      </c>
      <c r="Z16" s="21">
        <v>0.5272</v>
      </c>
      <c r="AA16" s="21">
        <v>0.62819999999999998</v>
      </c>
      <c r="AB16" s="21">
        <v>0.5837</v>
      </c>
      <c r="AC16" s="21"/>
      <c r="AD16" s="21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ht="20.100000000000001" customHeight="1">
      <c r="A17" s="19">
        <v>943</v>
      </c>
      <c r="B17" s="61"/>
      <c r="C17" s="59"/>
      <c r="D17" s="19">
        <v>210423</v>
      </c>
      <c r="E17" s="20" t="s">
        <v>85</v>
      </c>
      <c r="F17" s="19" t="s">
        <v>86</v>
      </c>
      <c r="G17" s="19" t="s">
        <v>37</v>
      </c>
      <c r="H17" s="21">
        <v>48.105215000000001</v>
      </c>
      <c r="I17" s="19">
        <v>124.829491</v>
      </c>
      <c r="J17" s="19">
        <v>124.716549</v>
      </c>
      <c r="K17" s="19">
        <v>42.341242000000001</v>
      </c>
      <c r="L17" s="19">
        <v>42.265391000000001</v>
      </c>
      <c r="M17" s="18" t="s">
        <v>87</v>
      </c>
      <c r="N17" s="19">
        <v>411.23929500000003</v>
      </c>
      <c r="O17" s="19">
        <v>15.590532</v>
      </c>
      <c r="P17" s="19">
        <v>1.54E-4</v>
      </c>
      <c r="Q17" s="19" t="s">
        <v>86</v>
      </c>
      <c r="R17" s="19">
        <v>124.71995147515599</v>
      </c>
      <c r="S17" s="19">
        <v>42.265391141854103</v>
      </c>
      <c r="T17" s="20" t="s">
        <v>80</v>
      </c>
      <c r="U17" s="25">
        <f t="shared" si="7"/>
        <v>9.9123000000000001</v>
      </c>
      <c r="V17" s="16">
        <f t="shared" si="8"/>
        <v>20.605458264764017</v>
      </c>
      <c r="W17" s="21">
        <f t="shared" si="6"/>
        <v>9.9123000000000001</v>
      </c>
      <c r="X17" s="21">
        <v>4.6219999999999999</v>
      </c>
      <c r="Y17" s="21">
        <v>1.7344999999999999</v>
      </c>
      <c r="Z17" s="21">
        <v>1.2030000000000001</v>
      </c>
      <c r="AA17" s="21">
        <v>1.5105999999999999</v>
      </c>
      <c r="AB17" s="21">
        <v>0.84219999999999995</v>
      </c>
      <c r="AC17" s="21"/>
      <c r="AD17" s="21">
        <v>0</v>
      </c>
      <c r="AE17" s="21">
        <v>0</v>
      </c>
      <c r="AF17" s="21">
        <v>0</v>
      </c>
      <c r="AG17" s="21">
        <v>0</v>
      </c>
      <c r="AH17" s="21">
        <v>0</v>
      </c>
    </row>
    <row r="18" spans="1:34" ht="20.100000000000001" customHeight="1">
      <c r="A18" s="19">
        <v>944</v>
      </c>
      <c r="B18" s="61"/>
      <c r="C18" s="59"/>
      <c r="D18" s="19">
        <v>210423</v>
      </c>
      <c r="E18" s="20" t="s">
        <v>88</v>
      </c>
      <c r="F18" s="19" t="s">
        <v>89</v>
      </c>
      <c r="G18" s="19" t="s">
        <v>36</v>
      </c>
      <c r="H18" s="21">
        <v>46.923454</v>
      </c>
      <c r="I18" s="19">
        <v>125.484818</v>
      </c>
      <c r="J18" s="19">
        <v>125.34559900000001</v>
      </c>
      <c r="K18" s="19">
        <v>42.180343000000001</v>
      </c>
      <c r="L18" s="19">
        <v>42.096119000000002</v>
      </c>
      <c r="M18" s="18" t="s">
        <v>83</v>
      </c>
      <c r="N18" s="19">
        <v>536.93527700000004</v>
      </c>
      <c r="O18" s="19">
        <v>14.639396</v>
      </c>
      <c r="P18" s="19">
        <v>6.9999999999999999E-6</v>
      </c>
      <c r="Q18" s="19" t="s">
        <v>89</v>
      </c>
      <c r="R18" s="19">
        <v>125.356773401458</v>
      </c>
      <c r="S18" s="19">
        <v>42.172650674201897</v>
      </c>
      <c r="T18" s="20" t="s">
        <v>83</v>
      </c>
      <c r="U18" s="25">
        <f t="shared" si="7"/>
        <v>10.8355</v>
      </c>
      <c r="V18" s="16">
        <f t="shared" si="8"/>
        <v>23.091863612597656</v>
      </c>
      <c r="W18" s="21">
        <f t="shared" si="6"/>
        <v>10.8355</v>
      </c>
      <c r="X18" s="21">
        <v>5.4279999999999999</v>
      </c>
      <c r="Y18" s="21">
        <v>2.2471999999999999</v>
      </c>
      <c r="Z18" s="21">
        <v>1.4723999999999999</v>
      </c>
      <c r="AA18" s="21">
        <v>1.3492999999999999</v>
      </c>
      <c r="AB18" s="21">
        <v>0.33860000000000001</v>
      </c>
      <c r="AC18" s="21"/>
      <c r="AD18" s="21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ht="20.100000000000001" customHeight="1">
      <c r="A19" s="19">
        <v>945</v>
      </c>
      <c r="B19" s="61"/>
      <c r="C19" s="59"/>
      <c r="D19" s="19">
        <v>210423</v>
      </c>
      <c r="E19" s="20" t="s">
        <v>90</v>
      </c>
      <c r="F19" s="19" t="s">
        <v>91</v>
      </c>
      <c r="G19" s="19" t="s">
        <v>36</v>
      </c>
      <c r="H19" s="21">
        <v>45.336004000000003</v>
      </c>
      <c r="I19" s="19">
        <v>124.932132</v>
      </c>
      <c r="J19" s="19">
        <v>124.835542</v>
      </c>
      <c r="K19" s="19">
        <v>42.284678</v>
      </c>
      <c r="L19" s="19">
        <v>42.177173000000003</v>
      </c>
      <c r="M19" s="18" t="s">
        <v>92</v>
      </c>
      <c r="N19" s="19">
        <v>521.54528500000004</v>
      </c>
      <c r="O19" s="19">
        <v>15.379773</v>
      </c>
      <c r="P19" s="19">
        <v>1E-4</v>
      </c>
      <c r="Q19" s="19" t="s">
        <v>91</v>
      </c>
      <c r="R19" s="19">
        <v>124.85482052623701</v>
      </c>
      <c r="S19" s="19">
        <v>42.2092011137767</v>
      </c>
      <c r="T19" s="20" t="s">
        <v>80</v>
      </c>
      <c r="U19" s="25">
        <f t="shared" si="7"/>
        <v>4.3275999999999994</v>
      </c>
      <c r="V19" s="16">
        <f t="shared" si="8"/>
        <v>9.5456141216151273</v>
      </c>
      <c r="W19" s="21">
        <f t="shared" si="6"/>
        <v>4.3275999999999994</v>
      </c>
      <c r="X19" s="21">
        <v>1.9968999999999999</v>
      </c>
      <c r="Y19" s="21">
        <v>0.67830000000000001</v>
      </c>
      <c r="Z19" s="21">
        <v>0.59250000000000003</v>
      </c>
      <c r="AA19" s="21">
        <v>0.66949999999999998</v>
      </c>
      <c r="AB19" s="21">
        <v>0.39040000000000002</v>
      </c>
      <c r="AC19" s="21"/>
      <c r="AD19" s="21">
        <v>0</v>
      </c>
      <c r="AE19" s="21">
        <v>0</v>
      </c>
      <c r="AF19" s="21">
        <v>0</v>
      </c>
      <c r="AG19" s="21">
        <v>0</v>
      </c>
      <c r="AH19" s="21">
        <v>0</v>
      </c>
    </row>
    <row r="20" spans="1:34" ht="20.100000000000001" customHeight="1">
      <c r="A20" s="19">
        <v>946</v>
      </c>
      <c r="B20" s="61"/>
      <c r="C20" s="59"/>
      <c r="D20" s="19">
        <v>210423</v>
      </c>
      <c r="E20" s="20" t="s">
        <v>93</v>
      </c>
      <c r="F20" s="19" t="s">
        <v>94</v>
      </c>
      <c r="G20" s="19" t="s">
        <v>37</v>
      </c>
      <c r="H20" s="21">
        <v>44.524791</v>
      </c>
      <c r="I20" s="19">
        <v>125.227677</v>
      </c>
      <c r="J20" s="19">
        <v>125.11036799999999</v>
      </c>
      <c r="K20" s="19">
        <v>42.189951999999998</v>
      </c>
      <c r="L20" s="19">
        <v>42.108389000000003</v>
      </c>
      <c r="M20" s="18" t="s">
        <v>95</v>
      </c>
      <c r="N20" s="19">
        <v>446.42908</v>
      </c>
      <c r="O20" s="19">
        <v>10.739086</v>
      </c>
      <c r="P20" s="19">
        <v>1.3999999999999999E-4</v>
      </c>
      <c r="Q20" s="19" t="s">
        <v>94</v>
      </c>
      <c r="R20" s="19">
        <v>125.12123551217201</v>
      </c>
      <c r="S20" s="19">
        <v>42.1899517716692</v>
      </c>
      <c r="T20" s="20" t="s">
        <v>96</v>
      </c>
      <c r="U20" s="25">
        <f t="shared" si="7"/>
        <v>10.6875</v>
      </c>
      <c r="V20" s="16">
        <f t="shared" si="8"/>
        <v>24.003481566033628</v>
      </c>
      <c r="W20" s="21">
        <f t="shared" si="6"/>
        <v>10.6875</v>
      </c>
      <c r="X20" s="21">
        <v>4.8163</v>
      </c>
      <c r="Y20" s="21">
        <v>1.8891</v>
      </c>
      <c r="Z20" s="21">
        <v>1.4525999999999999</v>
      </c>
      <c r="AA20" s="21">
        <v>1.8535999999999999</v>
      </c>
      <c r="AB20" s="21">
        <v>0.67589999999999995</v>
      </c>
      <c r="AC20" s="21"/>
      <c r="AD20" s="21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ht="20.100000000000001" customHeight="1">
      <c r="A21" s="19">
        <v>947</v>
      </c>
      <c r="B21" s="61"/>
      <c r="C21" s="59"/>
      <c r="D21" s="19">
        <v>210423</v>
      </c>
      <c r="E21" s="20" t="s">
        <v>97</v>
      </c>
      <c r="F21" s="19" t="s">
        <v>98</v>
      </c>
      <c r="G21" s="19" t="s">
        <v>36</v>
      </c>
      <c r="H21" s="21">
        <v>42.452081</v>
      </c>
      <c r="I21" s="19">
        <v>124.97050900000001</v>
      </c>
      <c r="J21" s="19">
        <v>124.82945599999999</v>
      </c>
      <c r="K21" s="19">
        <v>42.184215999999999</v>
      </c>
      <c r="L21" s="19">
        <v>42.109616000000003</v>
      </c>
      <c r="M21" s="18" t="s">
        <v>99</v>
      </c>
      <c r="N21" s="19">
        <v>476.18668600000001</v>
      </c>
      <c r="O21" s="19">
        <v>11.024459</v>
      </c>
      <c r="P21" s="19">
        <v>2.1599999999999999E-4</v>
      </c>
      <c r="Q21" s="19" t="s">
        <v>98</v>
      </c>
      <c r="R21" s="19">
        <v>124.964715396697</v>
      </c>
      <c r="S21" s="19">
        <v>42.161881977637002</v>
      </c>
      <c r="T21" s="20" t="s">
        <v>100</v>
      </c>
      <c r="U21" s="25">
        <f t="shared" si="7"/>
        <v>11.894200000000001</v>
      </c>
      <c r="V21" s="16">
        <f t="shared" si="8"/>
        <v>28.017943337100487</v>
      </c>
      <c r="W21" s="21">
        <f t="shared" si="6"/>
        <v>11.894200000000001</v>
      </c>
      <c r="X21" s="21">
        <v>5.2225999999999999</v>
      </c>
      <c r="Y21" s="21">
        <v>2.7406000000000001</v>
      </c>
      <c r="Z21" s="21">
        <v>1.7575000000000001</v>
      </c>
      <c r="AA21" s="21">
        <v>1.4892000000000001</v>
      </c>
      <c r="AB21" s="21">
        <v>0.68430000000000002</v>
      </c>
      <c r="AC21" s="21"/>
      <c r="AD21" s="21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ht="20.100000000000001" customHeight="1">
      <c r="A22" s="19">
        <v>948</v>
      </c>
      <c r="B22" s="61"/>
      <c r="C22" s="59"/>
      <c r="D22" s="19">
        <v>210423</v>
      </c>
      <c r="E22" s="20" t="s">
        <v>101</v>
      </c>
      <c r="F22" s="19" t="s">
        <v>102</v>
      </c>
      <c r="G22" s="19" t="s">
        <v>36</v>
      </c>
      <c r="H22" s="21">
        <v>41.677636999999997</v>
      </c>
      <c r="I22" s="19">
        <v>125.197817</v>
      </c>
      <c r="J22" s="19">
        <v>125.101372</v>
      </c>
      <c r="K22" s="19">
        <v>42.441961999999997</v>
      </c>
      <c r="L22" s="19">
        <v>42.353971999999999</v>
      </c>
      <c r="M22" s="18" t="s">
        <v>62</v>
      </c>
      <c r="N22" s="19">
        <v>542.06313399999999</v>
      </c>
      <c r="O22" s="19">
        <v>18.667933000000001</v>
      </c>
      <c r="P22" s="19">
        <v>2.2599999999999999E-4</v>
      </c>
      <c r="Q22" s="19" t="s">
        <v>102</v>
      </c>
      <c r="R22" s="19">
        <v>125.10593575487999</v>
      </c>
      <c r="S22" s="19">
        <v>42.374930755840602</v>
      </c>
      <c r="T22" s="20" t="s">
        <v>62</v>
      </c>
      <c r="U22" s="25">
        <f t="shared" si="7"/>
        <v>3.6074000000000002</v>
      </c>
      <c r="V22" s="16">
        <f t="shared" si="8"/>
        <v>8.6554811156880138</v>
      </c>
      <c r="W22" s="21">
        <f t="shared" si="6"/>
        <v>3.6074000000000002</v>
      </c>
      <c r="X22" s="21">
        <v>1.9093</v>
      </c>
      <c r="Y22" s="21">
        <v>0.56710000000000005</v>
      </c>
      <c r="Z22" s="21">
        <v>0.3367</v>
      </c>
      <c r="AA22" s="21">
        <v>0.40010000000000001</v>
      </c>
      <c r="AB22" s="21">
        <v>0.39419999999999999</v>
      </c>
      <c r="AC22" s="21"/>
      <c r="AD22" s="21">
        <v>0</v>
      </c>
      <c r="AE22" s="21">
        <v>0</v>
      </c>
      <c r="AF22" s="21">
        <v>0</v>
      </c>
      <c r="AG22" s="21">
        <v>0</v>
      </c>
      <c r="AH22" s="21">
        <v>0</v>
      </c>
    </row>
    <row r="23" spans="1:34" ht="20.100000000000001" customHeight="1">
      <c r="A23" s="19">
        <v>949</v>
      </c>
      <c r="B23" s="61"/>
      <c r="C23" s="59"/>
      <c r="D23" s="19">
        <v>210423</v>
      </c>
      <c r="E23" s="20" t="s">
        <v>103</v>
      </c>
      <c r="F23" s="19" t="s">
        <v>104</v>
      </c>
      <c r="G23" s="19" t="s">
        <v>37</v>
      </c>
      <c r="H23" s="21">
        <v>41.441257999999998</v>
      </c>
      <c r="I23" s="19">
        <v>125.228887</v>
      </c>
      <c r="J23" s="19">
        <v>125.087495</v>
      </c>
      <c r="K23" s="19">
        <v>42.125878</v>
      </c>
      <c r="L23" s="19">
        <v>42.039586</v>
      </c>
      <c r="M23" s="18" t="s">
        <v>105</v>
      </c>
      <c r="N23" s="19">
        <v>514.81918900000005</v>
      </c>
      <c r="O23" s="19">
        <v>9.6525619999999996</v>
      </c>
      <c r="P23" s="19">
        <v>2.8600000000000001E-4</v>
      </c>
      <c r="Q23" s="19" t="s">
        <v>104</v>
      </c>
      <c r="R23" s="19">
        <v>125.21491009234499</v>
      </c>
      <c r="S23" s="19">
        <v>42.100259345818898</v>
      </c>
      <c r="T23" s="20" t="s">
        <v>83</v>
      </c>
      <c r="U23" s="25">
        <f t="shared" si="7"/>
        <v>8.1127000000000002</v>
      </c>
      <c r="V23" s="16">
        <f t="shared" si="8"/>
        <v>19.57638448137844</v>
      </c>
      <c r="W23" s="21">
        <f t="shared" si="6"/>
        <v>8.1127000000000002</v>
      </c>
      <c r="X23" s="21">
        <v>4.9118000000000004</v>
      </c>
      <c r="Y23" s="21">
        <v>1.3520000000000001</v>
      </c>
      <c r="Z23" s="21">
        <v>0.75009999999999999</v>
      </c>
      <c r="AA23" s="21">
        <v>0.74629999999999996</v>
      </c>
      <c r="AB23" s="21">
        <v>0.35249999999999998</v>
      </c>
      <c r="AC23" s="21"/>
      <c r="AD23" s="21">
        <v>0</v>
      </c>
      <c r="AE23" s="21">
        <v>0</v>
      </c>
      <c r="AF23" s="21">
        <v>0</v>
      </c>
      <c r="AG23" s="21">
        <v>0</v>
      </c>
      <c r="AH23" s="21">
        <v>0</v>
      </c>
    </row>
    <row r="24" spans="1:34" ht="20.100000000000001" customHeight="1">
      <c r="A24" s="19">
        <v>950</v>
      </c>
      <c r="B24" s="61"/>
      <c r="C24" s="59"/>
      <c r="D24" s="19">
        <v>210423</v>
      </c>
      <c r="E24" s="20" t="s">
        <v>106</v>
      </c>
      <c r="F24" s="19" t="s">
        <v>107</v>
      </c>
      <c r="G24" s="19" t="s">
        <v>37</v>
      </c>
      <c r="H24" s="21">
        <v>40.075434999999999</v>
      </c>
      <c r="I24" s="19">
        <v>124.969128</v>
      </c>
      <c r="J24" s="19">
        <v>124.884128</v>
      </c>
      <c r="K24" s="19">
        <v>41.912112999999998</v>
      </c>
      <c r="L24" s="19">
        <v>41.826973000000002</v>
      </c>
      <c r="M24" s="18" t="s">
        <v>46</v>
      </c>
      <c r="N24" s="19">
        <v>678.95258000000001</v>
      </c>
      <c r="O24" s="19">
        <v>19.222670999999998</v>
      </c>
      <c r="P24" s="19">
        <v>0</v>
      </c>
      <c r="Q24" s="19" t="s">
        <v>107</v>
      </c>
      <c r="R24" s="19">
        <v>124.917538541968</v>
      </c>
      <c r="S24" s="19">
        <v>41.912113360008298</v>
      </c>
      <c r="T24" s="20" t="s">
        <v>58</v>
      </c>
      <c r="U24" s="25">
        <f t="shared" si="7"/>
        <v>1.3913</v>
      </c>
      <c r="V24" s="16">
        <f t="shared" si="8"/>
        <v>3.4717028024773775</v>
      </c>
      <c r="W24" s="21">
        <f t="shared" si="6"/>
        <v>1.3913</v>
      </c>
      <c r="X24" s="21">
        <v>0.70420000000000005</v>
      </c>
      <c r="Y24" s="21">
        <v>0.17730000000000001</v>
      </c>
      <c r="Z24" s="21">
        <v>0.123</v>
      </c>
      <c r="AA24" s="21">
        <v>0.1542</v>
      </c>
      <c r="AB24" s="21">
        <v>0.2326</v>
      </c>
      <c r="AC24" s="21"/>
      <c r="AD24" s="21">
        <v>0</v>
      </c>
      <c r="AE24" s="21">
        <v>0</v>
      </c>
      <c r="AF24" s="21">
        <v>0</v>
      </c>
      <c r="AG24" s="21">
        <v>0</v>
      </c>
      <c r="AH24" s="21">
        <v>0</v>
      </c>
    </row>
    <row r="25" spans="1:34" ht="20.100000000000001" customHeight="1">
      <c r="A25" s="19">
        <v>951</v>
      </c>
      <c r="B25" s="61"/>
      <c r="C25" s="59"/>
      <c r="D25" s="19">
        <v>210423</v>
      </c>
      <c r="E25" s="20" t="s">
        <v>108</v>
      </c>
      <c r="F25" s="19" t="s">
        <v>109</v>
      </c>
      <c r="G25" s="19" t="s">
        <v>36</v>
      </c>
      <c r="H25" s="21">
        <v>39.874211000000003</v>
      </c>
      <c r="I25" s="19">
        <v>125.417619</v>
      </c>
      <c r="J25" s="19">
        <v>125.318251</v>
      </c>
      <c r="K25" s="19">
        <v>42.144030000000001</v>
      </c>
      <c r="L25" s="19">
        <v>42.053728</v>
      </c>
      <c r="M25" s="18" t="s">
        <v>83</v>
      </c>
      <c r="N25" s="19">
        <v>571.955377</v>
      </c>
      <c r="O25" s="19">
        <v>15.682473999999999</v>
      </c>
      <c r="P25" s="19">
        <v>0</v>
      </c>
      <c r="Q25" s="19" t="s">
        <v>109</v>
      </c>
      <c r="R25" s="19">
        <v>125.32338675955801</v>
      </c>
      <c r="S25" s="19">
        <v>42.123145164295799</v>
      </c>
      <c r="T25" s="20" t="s">
        <v>83</v>
      </c>
      <c r="U25" s="25">
        <f t="shared" si="7"/>
        <v>6.5688000000000004</v>
      </c>
      <c r="V25" s="16">
        <f t="shared" si="8"/>
        <v>16.473805588278601</v>
      </c>
      <c r="W25" s="21">
        <f t="shared" si="6"/>
        <v>6.5688000000000004</v>
      </c>
      <c r="X25" s="21">
        <v>3.8197000000000001</v>
      </c>
      <c r="Y25" s="21">
        <v>1.0819000000000001</v>
      </c>
      <c r="Z25" s="21">
        <v>0.74109999999999998</v>
      </c>
      <c r="AA25" s="21">
        <v>0.63700000000000001</v>
      </c>
      <c r="AB25" s="21">
        <v>0.28910000000000002</v>
      </c>
      <c r="AC25" s="21"/>
      <c r="AD25" s="21">
        <v>0</v>
      </c>
      <c r="AE25" s="21">
        <v>0</v>
      </c>
      <c r="AF25" s="21">
        <v>0</v>
      </c>
      <c r="AG25" s="21">
        <v>0</v>
      </c>
      <c r="AH25" s="21">
        <v>0</v>
      </c>
    </row>
    <row r="26" spans="1:34" ht="20.100000000000001" customHeight="1">
      <c r="A26" s="19">
        <v>952</v>
      </c>
      <c r="B26" s="61"/>
      <c r="C26" s="59"/>
      <c r="D26" s="19">
        <v>210423</v>
      </c>
      <c r="E26" s="20" t="s">
        <v>110</v>
      </c>
      <c r="F26" s="19" t="s">
        <v>111</v>
      </c>
      <c r="G26" s="19" t="s">
        <v>36</v>
      </c>
      <c r="H26" s="21">
        <v>39.541609000000001</v>
      </c>
      <c r="I26" s="19">
        <v>125.29234</v>
      </c>
      <c r="J26" s="19">
        <v>125.16591699999999</v>
      </c>
      <c r="K26" s="19">
        <v>42.001773</v>
      </c>
      <c r="L26" s="19">
        <v>41.931584000000001</v>
      </c>
      <c r="M26" s="18" t="s">
        <v>112</v>
      </c>
      <c r="N26" s="19">
        <v>694.42134199999998</v>
      </c>
      <c r="O26" s="19">
        <v>16.582433999999999</v>
      </c>
      <c r="P26" s="19">
        <v>1.7E-5</v>
      </c>
      <c r="Q26" s="19" t="s">
        <v>111</v>
      </c>
      <c r="R26" s="19">
        <v>125.16670736081601</v>
      </c>
      <c r="S26" s="19">
        <v>41.977280173939498</v>
      </c>
      <c r="T26" s="20" t="s">
        <v>113</v>
      </c>
      <c r="U26" s="25">
        <f t="shared" si="7"/>
        <v>1.6364000000000001</v>
      </c>
      <c r="V26" s="16">
        <f t="shared" si="8"/>
        <v>4.138425424215793</v>
      </c>
      <c r="W26" s="21">
        <f t="shared" si="6"/>
        <v>1.6364000000000001</v>
      </c>
      <c r="X26" s="21">
        <v>1.2074</v>
      </c>
      <c r="Y26" s="21">
        <v>0.18129999999999999</v>
      </c>
      <c r="Z26" s="21">
        <v>5.5199999999999999E-2</v>
      </c>
      <c r="AA26" s="21">
        <v>6.9699999999999998E-2</v>
      </c>
      <c r="AB26" s="21">
        <v>0.12280000000000001</v>
      </c>
      <c r="AC26" s="21"/>
      <c r="AD26" s="21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ht="20.100000000000001" customHeight="1">
      <c r="A27" s="19">
        <v>953</v>
      </c>
      <c r="B27" s="61"/>
      <c r="C27" s="59"/>
      <c r="D27" s="19">
        <v>210423</v>
      </c>
      <c r="E27" s="20" t="s">
        <v>114</v>
      </c>
      <c r="F27" s="19" t="s">
        <v>115</v>
      </c>
      <c r="G27" s="19" t="s">
        <v>36</v>
      </c>
      <c r="H27" s="21">
        <v>39.423037000000001</v>
      </c>
      <c r="I27" s="19">
        <v>124.86428100000001</v>
      </c>
      <c r="J27" s="19">
        <v>124.73018500000001</v>
      </c>
      <c r="K27" s="19">
        <v>42.200949000000001</v>
      </c>
      <c r="L27" s="19">
        <v>42.115729000000002</v>
      </c>
      <c r="M27" s="18" t="s">
        <v>116</v>
      </c>
      <c r="N27" s="19">
        <v>545.58103000000006</v>
      </c>
      <c r="O27" s="19">
        <v>16.583808000000001</v>
      </c>
      <c r="P27" s="19">
        <v>4.6E-5</v>
      </c>
      <c r="Q27" s="19" t="s">
        <v>115</v>
      </c>
      <c r="R27" s="19">
        <v>124.842183960352</v>
      </c>
      <c r="S27" s="19">
        <v>42.126949490222302</v>
      </c>
      <c r="T27" s="20" t="s">
        <v>117</v>
      </c>
      <c r="U27" s="25">
        <f t="shared" si="7"/>
        <v>3.3492000000000002</v>
      </c>
      <c r="V27" s="16">
        <f t="shared" si="8"/>
        <v>8.4955403106056995</v>
      </c>
      <c r="W27" s="21">
        <f t="shared" si="6"/>
        <v>3.3492000000000002</v>
      </c>
      <c r="X27" s="21">
        <v>1.1083000000000001</v>
      </c>
      <c r="Y27" s="21">
        <v>0.50260000000000005</v>
      </c>
      <c r="Z27" s="21">
        <v>0.51280000000000003</v>
      </c>
      <c r="AA27" s="21">
        <v>0.67410000000000003</v>
      </c>
      <c r="AB27" s="21">
        <v>0.5514</v>
      </c>
      <c r="AC27" s="21"/>
      <c r="AD27" s="21">
        <v>0</v>
      </c>
      <c r="AE27" s="21">
        <v>0</v>
      </c>
      <c r="AF27" s="21">
        <v>0</v>
      </c>
      <c r="AG27" s="21">
        <v>0</v>
      </c>
      <c r="AH27" s="21">
        <v>0</v>
      </c>
    </row>
    <row r="28" spans="1:34" ht="20.100000000000001" customHeight="1">
      <c r="A28" s="19">
        <v>954</v>
      </c>
      <c r="B28" s="61"/>
      <c r="C28" s="59"/>
      <c r="D28" s="19">
        <v>210423</v>
      </c>
      <c r="E28" s="20" t="s">
        <v>118</v>
      </c>
      <c r="F28" s="19" t="s">
        <v>119</v>
      </c>
      <c r="G28" s="19" t="s">
        <v>37</v>
      </c>
      <c r="H28" s="21">
        <v>39.180174000000001</v>
      </c>
      <c r="I28" s="19">
        <v>124.969291</v>
      </c>
      <c r="J28" s="19">
        <v>124.85732400000001</v>
      </c>
      <c r="K28" s="19">
        <v>42.24727</v>
      </c>
      <c r="L28" s="19">
        <v>42.159312</v>
      </c>
      <c r="M28" s="18" t="s">
        <v>120</v>
      </c>
      <c r="N28" s="19">
        <v>477.81302799999997</v>
      </c>
      <c r="O28" s="19">
        <v>13.125257</v>
      </c>
      <c r="P28" s="19">
        <v>2.1999999999999999E-5</v>
      </c>
      <c r="Q28" s="19" t="s">
        <v>119</v>
      </c>
      <c r="R28" s="19">
        <v>124.96602994020699</v>
      </c>
      <c r="S28" s="19">
        <v>42.165893908333203</v>
      </c>
      <c r="T28" s="20" t="s">
        <v>100</v>
      </c>
      <c r="U28" s="25">
        <f t="shared" si="7"/>
        <v>6.7101999999999995</v>
      </c>
      <c r="V28" s="16">
        <f t="shared" si="8"/>
        <v>17.126519142053834</v>
      </c>
      <c r="W28" s="21">
        <f t="shared" si="6"/>
        <v>6.7101999999999995</v>
      </c>
      <c r="X28" s="21">
        <v>2.9373999999999998</v>
      </c>
      <c r="Y28" s="21">
        <v>1.1527000000000001</v>
      </c>
      <c r="Z28" s="21">
        <v>1.2744</v>
      </c>
      <c r="AA28" s="21">
        <v>0.85609999999999997</v>
      </c>
      <c r="AB28" s="21">
        <v>0.48959999999999998</v>
      </c>
      <c r="AC28" s="21"/>
      <c r="AD28" s="21">
        <v>0</v>
      </c>
      <c r="AE28" s="21">
        <v>0</v>
      </c>
      <c r="AF28" s="21">
        <v>0</v>
      </c>
      <c r="AG28" s="21">
        <v>0</v>
      </c>
      <c r="AH28" s="21">
        <v>0</v>
      </c>
    </row>
    <row r="29" spans="1:34" ht="20.100000000000001" customHeight="1">
      <c r="A29" s="19">
        <v>955</v>
      </c>
      <c r="B29" s="61"/>
      <c r="C29" s="59"/>
      <c r="D29" s="19">
        <v>210423</v>
      </c>
      <c r="E29" s="20" t="s">
        <v>121</v>
      </c>
      <c r="F29" s="19" t="s">
        <v>122</v>
      </c>
      <c r="G29" s="19" t="s">
        <v>37</v>
      </c>
      <c r="H29" s="21">
        <v>38.756183</v>
      </c>
      <c r="I29" s="19">
        <v>124.69336300000001</v>
      </c>
      <c r="J29" s="19">
        <v>124.556634</v>
      </c>
      <c r="K29" s="19">
        <v>42.349820000000001</v>
      </c>
      <c r="L29" s="19">
        <v>42.287917999999998</v>
      </c>
      <c r="M29" s="18" t="s">
        <v>123</v>
      </c>
      <c r="N29" s="19">
        <v>311.98994800000003</v>
      </c>
      <c r="O29" s="19">
        <v>13.75849</v>
      </c>
      <c r="P29" s="19">
        <v>5.0799999999999999E-4</v>
      </c>
      <c r="Q29" s="19" t="s">
        <v>122</v>
      </c>
      <c r="R29" s="19">
        <v>124.563883068831</v>
      </c>
      <c r="S29" s="19">
        <v>42.295975842305701</v>
      </c>
      <c r="T29" s="20" t="s">
        <v>80</v>
      </c>
      <c r="U29" s="25">
        <f t="shared" si="7"/>
        <v>11.5046</v>
      </c>
      <c r="V29" s="16">
        <f t="shared" si="8"/>
        <v>29.684553816870974</v>
      </c>
      <c r="W29" s="21">
        <f t="shared" ref="W29:W92" si="9">X29+Y29+Z29+AA29+AB29</f>
        <v>11.5046</v>
      </c>
      <c r="X29" s="21">
        <v>4.9063999999999997</v>
      </c>
      <c r="Y29" s="21">
        <v>1.9861</v>
      </c>
      <c r="Z29" s="21">
        <v>1.4138999999999999</v>
      </c>
      <c r="AA29" s="21">
        <v>1.9763999999999999</v>
      </c>
      <c r="AB29" s="21">
        <v>1.2218</v>
      </c>
      <c r="AC29" s="21"/>
      <c r="AD29" s="21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ht="20.100000000000001" customHeight="1">
      <c r="A30" s="19">
        <v>956</v>
      </c>
      <c r="B30" s="61"/>
      <c r="C30" s="59"/>
      <c r="D30" s="19">
        <v>210423</v>
      </c>
      <c r="E30" s="20" t="s">
        <v>124</v>
      </c>
      <c r="F30" s="19" t="s">
        <v>125</v>
      </c>
      <c r="G30" s="19" t="s">
        <v>36</v>
      </c>
      <c r="H30" s="21">
        <v>38.507953999999998</v>
      </c>
      <c r="I30" s="19">
        <v>124.89804599999999</v>
      </c>
      <c r="J30" s="19">
        <v>124.81613900000001</v>
      </c>
      <c r="K30" s="19">
        <v>42.380583000000001</v>
      </c>
      <c r="L30" s="19">
        <v>42.267999000000003</v>
      </c>
      <c r="M30" s="18" t="s">
        <v>126</v>
      </c>
      <c r="N30" s="19">
        <v>399.759075</v>
      </c>
      <c r="O30" s="19">
        <v>15.272016000000001</v>
      </c>
      <c r="P30" s="19">
        <v>2.9E-5</v>
      </c>
      <c r="Q30" s="19" t="s">
        <v>125</v>
      </c>
      <c r="R30" s="19">
        <v>124.887420807815</v>
      </c>
      <c r="S30" s="19">
        <v>42.380680392535702</v>
      </c>
      <c r="T30" s="20" t="s">
        <v>127</v>
      </c>
      <c r="U30" s="25">
        <f t="shared" si="7"/>
        <v>6.0602999999999998</v>
      </c>
      <c r="V30" s="16">
        <f t="shared" si="8"/>
        <v>15.737787575003336</v>
      </c>
      <c r="W30" s="21">
        <f t="shared" si="9"/>
        <v>6.0602999999999998</v>
      </c>
      <c r="X30" s="21">
        <v>3.7290000000000001</v>
      </c>
      <c r="Y30" s="21">
        <v>0.92889999999999995</v>
      </c>
      <c r="Z30" s="21">
        <v>0.49419999999999997</v>
      </c>
      <c r="AA30" s="21">
        <v>0.49399999999999999</v>
      </c>
      <c r="AB30" s="21">
        <v>0.41420000000000001</v>
      </c>
      <c r="AC30" s="21"/>
      <c r="AD30" s="21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ht="20.100000000000001" customHeight="1">
      <c r="A31" s="19">
        <v>957</v>
      </c>
      <c r="B31" s="61"/>
      <c r="C31" s="59"/>
      <c r="D31" s="19">
        <v>210423</v>
      </c>
      <c r="E31" s="20" t="s">
        <v>128</v>
      </c>
      <c r="F31" s="19" t="s">
        <v>129</v>
      </c>
      <c r="G31" s="19" t="s">
        <v>36</v>
      </c>
      <c r="H31" s="21">
        <v>38.245182999999997</v>
      </c>
      <c r="I31" s="19">
        <v>125.156312</v>
      </c>
      <c r="J31" s="19">
        <v>125.036867</v>
      </c>
      <c r="K31" s="19">
        <v>42.054011000000003</v>
      </c>
      <c r="L31" s="19">
        <v>41.991917000000001</v>
      </c>
      <c r="M31" s="18" t="s">
        <v>105</v>
      </c>
      <c r="N31" s="19">
        <v>548.90329199999996</v>
      </c>
      <c r="O31" s="19">
        <v>14.414842</v>
      </c>
      <c r="P31" s="19">
        <v>4.6999999999999997E-5</v>
      </c>
      <c r="Q31" s="19" t="s">
        <v>129</v>
      </c>
      <c r="R31" s="19">
        <v>125.047004644691</v>
      </c>
      <c r="S31" s="19">
        <v>42.015986049593302</v>
      </c>
      <c r="T31" s="20" t="s">
        <v>113</v>
      </c>
      <c r="U31" s="25">
        <f t="shared" si="7"/>
        <v>5.2861000000000002</v>
      </c>
      <c r="V31" s="16">
        <f t="shared" si="8"/>
        <v>13.821609900520023</v>
      </c>
      <c r="W31" s="21">
        <f t="shared" si="9"/>
        <v>5.2861000000000002</v>
      </c>
      <c r="X31" s="21">
        <v>2.8313999999999999</v>
      </c>
      <c r="Y31" s="21">
        <v>0.85619999999999996</v>
      </c>
      <c r="Z31" s="21">
        <v>0.48630000000000001</v>
      </c>
      <c r="AA31" s="21">
        <v>0.65149999999999997</v>
      </c>
      <c r="AB31" s="21">
        <v>0.4607</v>
      </c>
      <c r="AC31" s="21"/>
      <c r="AD31" s="21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ht="20.100000000000001" customHeight="1">
      <c r="A32" s="19">
        <v>958</v>
      </c>
      <c r="B32" s="61"/>
      <c r="C32" s="59"/>
      <c r="D32" s="19">
        <v>210423</v>
      </c>
      <c r="E32" s="20" t="s">
        <v>130</v>
      </c>
      <c r="F32" s="19" t="s">
        <v>131</v>
      </c>
      <c r="G32" s="19" t="s">
        <v>36</v>
      </c>
      <c r="H32" s="21">
        <v>37.265571000000001</v>
      </c>
      <c r="I32" s="19">
        <v>124.680629</v>
      </c>
      <c r="J32" s="19">
        <v>124.535974</v>
      </c>
      <c r="K32" s="19">
        <v>42.181460000000001</v>
      </c>
      <c r="L32" s="19">
        <v>42.115414999999999</v>
      </c>
      <c r="M32" s="18" t="s">
        <v>132</v>
      </c>
      <c r="N32" s="19">
        <v>521.16018899999995</v>
      </c>
      <c r="O32" s="19">
        <v>17.894901000000001</v>
      </c>
      <c r="P32" s="19">
        <v>2.0999999999999999E-5</v>
      </c>
      <c r="Q32" s="19" t="s">
        <v>131</v>
      </c>
      <c r="R32" s="19">
        <v>124.63622250892701</v>
      </c>
      <c r="S32" s="19">
        <v>42.141703125928302</v>
      </c>
      <c r="T32" s="20" t="s">
        <v>133</v>
      </c>
      <c r="U32" s="25">
        <f t="shared" si="7"/>
        <v>6.4213999999999993</v>
      </c>
      <c r="V32" s="16">
        <f t="shared" si="8"/>
        <v>17.231454738745313</v>
      </c>
      <c r="W32" s="21">
        <f t="shared" si="9"/>
        <v>6.4213999999999993</v>
      </c>
      <c r="X32" s="21">
        <v>2.7469999999999999</v>
      </c>
      <c r="Y32" s="21">
        <v>0.79559999999999997</v>
      </c>
      <c r="Z32" s="21">
        <v>0.63549999999999995</v>
      </c>
      <c r="AA32" s="21">
        <v>0.98760000000000003</v>
      </c>
      <c r="AB32" s="21">
        <v>1.2557</v>
      </c>
      <c r="AC32" s="21"/>
      <c r="AD32" s="21">
        <v>0</v>
      </c>
      <c r="AE32" s="21">
        <v>0</v>
      </c>
      <c r="AF32" s="21">
        <v>0</v>
      </c>
      <c r="AG32" s="21">
        <v>0</v>
      </c>
      <c r="AH32" s="21">
        <v>0</v>
      </c>
    </row>
    <row r="33" spans="1:34" ht="20.100000000000001" customHeight="1">
      <c r="A33" s="19">
        <v>959</v>
      </c>
      <c r="B33" s="61"/>
      <c r="C33" s="59"/>
      <c r="D33" s="19">
        <v>210423</v>
      </c>
      <c r="E33" s="20" t="s">
        <v>134</v>
      </c>
      <c r="F33" s="19" t="s">
        <v>135</v>
      </c>
      <c r="G33" s="19" t="s">
        <v>37</v>
      </c>
      <c r="H33" s="21">
        <v>35.989010999999998</v>
      </c>
      <c r="I33" s="19">
        <v>124.525896</v>
      </c>
      <c r="J33" s="19">
        <v>124.427778</v>
      </c>
      <c r="K33" s="19">
        <v>42.079453999999998</v>
      </c>
      <c r="L33" s="19">
        <v>41.989936999999998</v>
      </c>
      <c r="M33" s="18" t="s">
        <v>136</v>
      </c>
      <c r="N33" s="19">
        <v>332.88647099999997</v>
      </c>
      <c r="O33" s="19">
        <v>17.669357999999999</v>
      </c>
      <c r="P33" s="19">
        <v>1.8E-5</v>
      </c>
      <c r="Q33" s="19" t="s">
        <v>135</v>
      </c>
      <c r="R33" s="19">
        <v>124.441888518498</v>
      </c>
      <c r="S33" s="19">
        <v>41.989969542787698</v>
      </c>
      <c r="T33" s="20" t="s">
        <v>73</v>
      </c>
      <c r="U33" s="25">
        <f t="shared" si="7"/>
        <v>5.1147999999999998</v>
      </c>
      <c r="V33" s="16">
        <f t="shared" si="8"/>
        <v>14.212116026194774</v>
      </c>
      <c r="W33" s="21">
        <f t="shared" si="9"/>
        <v>5.1147999999999998</v>
      </c>
      <c r="X33" s="21">
        <v>3.3269000000000002</v>
      </c>
      <c r="Y33" s="21">
        <v>0.52339999999999998</v>
      </c>
      <c r="Z33" s="21">
        <v>0.35589999999999999</v>
      </c>
      <c r="AA33" s="21">
        <v>0.48060000000000003</v>
      </c>
      <c r="AB33" s="21">
        <v>0.42799999999999999</v>
      </c>
      <c r="AC33" s="21"/>
      <c r="AD33" s="21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ht="20.100000000000001" customHeight="1">
      <c r="A34" s="19">
        <v>960</v>
      </c>
      <c r="B34" s="61"/>
      <c r="C34" s="59"/>
      <c r="D34" s="19">
        <v>210423</v>
      </c>
      <c r="E34" s="20" t="s">
        <v>137</v>
      </c>
      <c r="F34" s="19" t="s">
        <v>138</v>
      </c>
      <c r="G34" s="19" t="s">
        <v>37</v>
      </c>
      <c r="H34" s="21">
        <v>35.904397000000003</v>
      </c>
      <c r="I34" s="19">
        <v>125.17603</v>
      </c>
      <c r="J34" s="19">
        <v>125.08050299999999</v>
      </c>
      <c r="K34" s="19">
        <v>42.350313</v>
      </c>
      <c r="L34" s="19">
        <v>42.28633</v>
      </c>
      <c r="M34" s="18" t="s">
        <v>139</v>
      </c>
      <c r="N34" s="19">
        <v>448.939211</v>
      </c>
      <c r="O34" s="19">
        <v>16.696532999999999</v>
      </c>
      <c r="P34" s="19">
        <v>1.7100000000000001E-4</v>
      </c>
      <c r="Q34" s="19" t="s">
        <v>138</v>
      </c>
      <c r="R34" s="19">
        <v>125.08051445477101</v>
      </c>
      <c r="S34" s="19">
        <v>42.310297503758598</v>
      </c>
      <c r="T34" s="20" t="s">
        <v>62</v>
      </c>
      <c r="U34" s="25">
        <f t="shared" si="7"/>
        <v>5.0747999999999998</v>
      </c>
      <c r="V34" s="16">
        <f t="shared" si="8"/>
        <v>14.134202003169694</v>
      </c>
      <c r="W34" s="21">
        <f t="shared" si="9"/>
        <v>5.0747999999999998</v>
      </c>
      <c r="X34" s="21">
        <v>2.6884999999999999</v>
      </c>
      <c r="Y34" s="21">
        <v>0.77400000000000002</v>
      </c>
      <c r="Z34" s="21">
        <v>0.55400000000000005</v>
      </c>
      <c r="AA34" s="21">
        <v>0.67579999999999996</v>
      </c>
      <c r="AB34" s="21">
        <v>0.38250000000000001</v>
      </c>
      <c r="AC34" s="21"/>
      <c r="AD34" s="21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ht="20.100000000000001" customHeight="1">
      <c r="A35" s="19">
        <v>961</v>
      </c>
      <c r="B35" s="61"/>
      <c r="C35" s="59"/>
      <c r="D35" s="19">
        <v>210423</v>
      </c>
      <c r="E35" s="20" t="s">
        <v>140</v>
      </c>
      <c r="F35" s="19" t="s">
        <v>141</v>
      </c>
      <c r="G35" s="19" t="s">
        <v>36</v>
      </c>
      <c r="H35" s="21">
        <v>35.611618</v>
      </c>
      <c r="I35" s="19">
        <v>125.242097</v>
      </c>
      <c r="J35" s="19">
        <v>125.148049</v>
      </c>
      <c r="K35" s="19">
        <v>42.228870000000001</v>
      </c>
      <c r="L35" s="19">
        <v>42.141550000000002</v>
      </c>
      <c r="M35" s="18" t="s">
        <v>142</v>
      </c>
      <c r="N35" s="19">
        <v>436.30383</v>
      </c>
      <c r="O35" s="19">
        <v>8.6413180000000001</v>
      </c>
      <c r="P35" s="19">
        <v>2.4600000000000002E-4</v>
      </c>
      <c r="Q35" s="19" t="s">
        <v>141</v>
      </c>
      <c r="R35" s="19">
        <v>125.15858626359901</v>
      </c>
      <c r="S35" s="19">
        <v>42.204945925937899</v>
      </c>
      <c r="T35" s="20" t="s">
        <v>96</v>
      </c>
      <c r="U35" s="25">
        <f t="shared" si="7"/>
        <v>11.116699999999998</v>
      </c>
      <c r="V35" s="16">
        <f t="shared" si="8"/>
        <v>31.216497941767201</v>
      </c>
      <c r="W35" s="21">
        <f t="shared" si="9"/>
        <v>11.116699999999998</v>
      </c>
      <c r="X35" s="21">
        <v>5.2840999999999996</v>
      </c>
      <c r="Y35" s="21">
        <v>2.2505000000000002</v>
      </c>
      <c r="Z35" s="21">
        <v>1.4789000000000001</v>
      </c>
      <c r="AA35" s="21">
        <v>1.4652000000000001</v>
      </c>
      <c r="AB35" s="21">
        <v>0.63800000000000001</v>
      </c>
      <c r="AC35" s="21"/>
      <c r="AD35" s="21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ht="20.100000000000001" customHeight="1">
      <c r="A36" s="19">
        <v>962</v>
      </c>
      <c r="B36" s="61"/>
      <c r="C36" s="59"/>
      <c r="D36" s="19">
        <v>210423</v>
      </c>
      <c r="E36" s="20" t="s">
        <v>143</v>
      </c>
      <c r="F36" s="19" t="s">
        <v>144</v>
      </c>
      <c r="G36" s="19" t="s">
        <v>37</v>
      </c>
      <c r="H36" s="21">
        <v>34.518543999999999</v>
      </c>
      <c r="I36" s="19">
        <v>125.052683</v>
      </c>
      <c r="J36" s="19">
        <v>124.942679</v>
      </c>
      <c r="K36" s="19">
        <v>42.104134000000002</v>
      </c>
      <c r="L36" s="19">
        <v>42.022835999999998</v>
      </c>
      <c r="M36" s="18" t="s">
        <v>145</v>
      </c>
      <c r="N36" s="19">
        <v>482.11599999999999</v>
      </c>
      <c r="O36" s="19">
        <v>15.813082</v>
      </c>
      <c r="P36" s="19">
        <v>4.3000000000000002E-5</v>
      </c>
      <c r="Q36" s="19" t="s">
        <v>144</v>
      </c>
      <c r="R36" s="19">
        <v>124.95299548113501</v>
      </c>
      <c r="S36" s="19">
        <v>42.104134192391697</v>
      </c>
      <c r="T36" s="20" t="s">
        <v>117</v>
      </c>
      <c r="U36" s="25">
        <f t="shared" si="7"/>
        <v>4.7492999999999999</v>
      </c>
      <c r="V36" s="16">
        <f t="shared" si="8"/>
        <v>13.75869156010752</v>
      </c>
      <c r="W36" s="21">
        <f t="shared" si="9"/>
        <v>4.7492999999999999</v>
      </c>
      <c r="X36" s="21">
        <v>2.077</v>
      </c>
      <c r="Y36" s="21">
        <v>0.67259999999999998</v>
      </c>
      <c r="Z36" s="21">
        <v>0.58720000000000006</v>
      </c>
      <c r="AA36" s="21">
        <v>0.79359999999999997</v>
      </c>
      <c r="AB36" s="21">
        <v>0.61890000000000001</v>
      </c>
      <c r="AC36" s="21"/>
      <c r="AD36" s="21">
        <v>0</v>
      </c>
      <c r="AE36" s="21">
        <v>0</v>
      </c>
      <c r="AF36" s="21">
        <v>0</v>
      </c>
      <c r="AG36" s="21">
        <v>0</v>
      </c>
      <c r="AH36" s="21">
        <v>0</v>
      </c>
    </row>
    <row r="37" spans="1:34" ht="20.100000000000001" customHeight="1">
      <c r="A37" s="19">
        <v>963</v>
      </c>
      <c r="B37" s="61"/>
      <c r="C37" s="59"/>
      <c r="D37" s="19">
        <v>210423</v>
      </c>
      <c r="E37" s="20" t="s">
        <v>146</v>
      </c>
      <c r="F37" s="19" t="s">
        <v>147</v>
      </c>
      <c r="G37" s="19" t="s">
        <v>37</v>
      </c>
      <c r="H37" s="21">
        <v>33.303688000000001</v>
      </c>
      <c r="I37" s="19">
        <v>125.214095</v>
      </c>
      <c r="J37" s="19">
        <v>125.117994</v>
      </c>
      <c r="K37" s="19">
        <v>41.948013000000003</v>
      </c>
      <c r="L37" s="19">
        <v>41.880968000000003</v>
      </c>
      <c r="M37" s="18" t="s">
        <v>48</v>
      </c>
      <c r="N37" s="19">
        <v>670.55627600000003</v>
      </c>
      <c r="O37" s="19">
        <v>18.124227000000001</v>
      </c>
      <c r="P37" s="19">
        <v>2.8E-5</v>
      </c>
      <c r="Q37" s="19" t="s">
        <v>147</v>
      </c>
      <c r="R37" s="19">
        <v>125.12546492304401</v>
      </c>
      <c r="S37" s="19">
        <v>41.946791449366998</v>
      </c>
      <c r="T37" s="20" t="s">
        <v>113</v>
      </c>
      <c r="U37" s="25">
        <f t="shared" si="7"/>
        <v>1.9550999999999998</v>
      </c>
      <c r="V37" s="16">
        <f t="shared" si="8"/>
        <v>5.8705210065623961</v>
      </c>
      <c r="W37" s="21">
        <f t="shared" si="9"/>
        <v>1.9550999999999998</v>
      </c>
      <c r="X37" s="21">
        <v>1.2281</v>
      </c>
      <c r="Y37" s="21">
        <v>0.27250000000000002</v>
      </c>
      <c r="Z37" s="21">
        <v>0.14729999999999999</v>
      </c>
      <c r="AA37" s="21">
        <v>0.1714</v>
      </c>
      <c r="AB37" s="21">
        <v>0.1358</v>
      </c>
      <c r="AC37" s="21"/>
      <c r="AD37" s="21">
        <v>0</v>
      </c>
      <c r="AE37" s="21">
        <v>0</v>
      </c>
      <c r="AF37" s="21">
        <v>0</v>
      </c>
      <c r="AG37" s="21">
        <v>0</v>
      </c>
      <c r="AH37" s="21">
        <v>0</v>
      </c>
    </row>
    <row r="38" spans="1:34" ht="20.100000000000001" customHeight="1">
      <c r="A38" s="19">
        <v>964</v>
      </c>
      <c r="B38" s="61"/>
      <c r="C38" s="59"/>
      <c r="D38" s="19">
        <v>210423</v>
      </c>
      <c r="E38" s="20" t="s">
        <v>42</v>
      </c>
      <c r="F38" s="19" t="s">
        <v>148</v>
      </c>
      <c r="G38" s="19" t="s">
        <v>37</v>
      </c>
      <c r="H38" s="21">
        <v>32.989569000000003</v>
      </c>
      <c r="I38" s="19">
        <v>125.270706</v>
      </c>
      <c r="J38" s="19">
        <v>125.20874000000001</v>
      </c>
      <c r="K38" s="19">
        <v>42.106876999999997</v>
      </c>
      <c r="L38" s="19">
        <v>41.999215999999997</v>
      </c>
      <c r="M38" s="18" t="s">
        <v>82</v>
      </c>
      <c r="N38" s="19">
        <v>519.40246400000001</v>
      </c>
      <c r="O38" s="19">
        <v>11.491728999999999</v>
      </c>
      <c r="P38" s="19">
        <v>2.5500000000000002E-4</v>
      </c>
      <c r="Q38" s="19" t="s">
        <v>148</v>
      </c>
      <c r="R38" s="19">
        <v>125.260624642911</v>
      </c>
      <c r="S38" s="19">
        <v>42.106876704636299</v>
      </c>
      <c r="T38" s="20" t="s">
        <v>83</v>
      </c>
      <c r="U38" s="25">
        <f t="shared" si="7"/>
        <v>6.9732000000000003</v>
      </c>
      <c r="V38" s="16">
        <f t="shared" si="8"/>
        <v>21.137590491103413</v>
      </c>
      <c r="W38" s="21">
        <f t="shared" si="9"/>
        <v>6.9732000000000003</v>
      </c>
      <c r="X38" s="21">
        <v>3.9893999999999998</v>
      </c>
      <c r="Y38" s="21">
        <v>1.0486</v>
      </c>
      <c r="Z38" s="21">
        <v>0.82789999999999997</v>
      </c>
      <c r="AA38" s="21">
        <v>0.77170000000000005</v>
      </c>
      <c r="AB38" s="21">
        <v>0.33560000000000001</v>
      </c>
      <c r="AC38" s="21"/>
      <c r="AD38" s="21">
        <v>0</v>
      </c>
      <c r="AE38" s="21">
        <v>0</v>
      </c>
      <c r="AF38" s="21">
        <v>0</v>
      </c>
      <c r="AG38" s="21">
        <v>0</v>
      </c>
      <c r="AH38" s="21">
        <v>0</v>
      </c>
    </row>
    <row r="39" spans="1:34" ht="20.100000000000001" customHeight="1">
      <c r="A39" s="19">
        <v>965</v>
      </c>
      <c r="B39" s="61"/>
      <c r="C39" s="59"/>
      <c r="D39" s="19">
        <v>210423</v>
      </c>
      <c r="E39" s="20" t="s">
        <v>149</v>
      </c>
      <c r="F39" s="19" t="s">
        <v>150</v>
      </c>
      <c r="G39" s="19" t="s">
        <v>37</v>
      </c>
      <c r="H39" s="21">
        <v>32.47148</v>
      </c>
      <c r="I39" s="19">
        <v>124.830995</v>
      </c>
      <c r="J39" s="19">
        <v>124.68039</v>
      </c>
      <c r="K39" s="19">
        <v>42.164664999999999</v>
      </c>
      <c r="L39" s="19">
        <v>42.090049999999998</v>
      </c>
      <c r="M39" s="18" t="s">
        <v>116</v>
      </c>
      <c r="N39" s="19">
        <v>553.54236900000001</v>
      </c>
      <c r="O39" s="19">
        <v>20.025592</v>
      </c>
      <c r="P39" s="19">
        <v>1.0900000000000001E-4</v>
      </c>
      <c r="Q39" s="19" t="s">
        <v>150</v>
      </c>
      <c r="R39" s="19">
        <v>124.830994806239</v>
      </c>
      <c r="S39" s="19">
        <v>42.0984668952593</v>
      </c>
      <c r="T39" s="20" t="s">
        <v>117</v>
      </c>
      <c r="U39" s="25">
        <f t="shared" si="7"/>
        <v>1.7153</v>
      </c>
      <c r="V39" s="16">
        <f t="shared" si="8"/>
        <v>5.2824817347407631</v>
      </c>
      <c r="W39" s="21">
        <f t="shared" si="9"/>
        <v>1.7153</v>
      </c>
      <c r="X39" s="21">
        <v>0.75600000000000001</v>
      </c>
      <c r="Y39" s="21">
        <v>0.21820000000000001</v>
      </c>
      <c r="Z39" s="21">
        <v>0.17349999999999999</v>
      </c>
      <c r="AA39" s="21">
        <v>0.2281</v>
      </c>
      <c r="AB39" s="21">
        <v>0.33950000000000002</v>
      </c>
      <c r="AC39" s="21"/>
      <c r="AD39" s="21">
        <v>0</v>
      </c>
      <c r="AE39" s="21">
        <v>0</v>
      </c>
      <c r="AF39" s="21">
        <v>0</v>
      </c>
      <c r="AG39" s="21">
        <v>0</v>
      </c>
      <c r="AH39" s="21">
        <v>0</v>
      </c>
    </row>
    <row r="40" spans="1:34" ht="20.100000000000001" customHeight="1">
      <c r="A40" s="19">
        <v>966</v>
      </c>
      <c r="B40" s="61"/>
      <c r="C40" s="59"/>
      <c r="D40" s="19">
        <v>210423</v>
      </c>
      <c r="E40" s="20" t="s">
        <v>151</v>
      </c>
      <c r="F40" s="19" t="s">
        <v>152</v>
      </c>
      <c r="G40" s="19" t="s">
        <v>36</v>
      </c>
      <c r="H40" s="21">
        <v>32.209477</v>
      </c>
      <c r="I40" s="19">
        <v>125.042332</v>
      </c>
      <c r="J40" s="19">
        <v>124.921153</v>
      </c>
      <c r="K40" s="19">
        <v>42.295056000000002</v>
      </c>
      <c r="L40" s="19">
        <v>42.228968000000002</v>
      </c>
      <c r="M40" s="18" t="s">
        <v>153</v>
      </c>
      <c r="N40" s="19">
        <v>522.70010600000001</v>
      </c>
      <c r="O40" s="19">
        <v>16.75545</v>
      </c>
      <c r="P40" s="19">
        <v>1.9599999999999999E-4</v>
      </c>
      <c r="Q40" s="19" t="s">
        <v>152</v>
      </c>
      <c r="R40" s="19">
        <v>125.023826263091</v>
      </c>
      <c r="S40" s="19">
        <v>42.249841907178002</v>
      </c>
      <c r="T40" s="20" t="s">
        <v>96</v>
      </c>
      <c r="U40" s="25">
        <f t="shared" si="7"/>
        <v>2.8125999999999998</v>
      </c>
      <c r="V40" s="16">
        <f t="shared" si="8"/>
        <v>8.732212572094852</v>
      </c>
      <c r="W40" s="21">
        <f t="shared" si="9"/>
        <v>2.8125999999999998</v>
      </c>
      <c r="X40" s="21">
        <v>1.0662</v>
      </c>
      <c r="Y40" s="21">
        <v>0.36859999999999998</v>
      </c>
      <c r="Z40" s="21">
        <v>0.31340000000000001</v>
      </c>
      <c r="AA40" s="21">
        <v>0.51590000000000003</v>
      </c>
      <c r="AB40" s="21">
        <v>0.54849999999999999</v>
      </c>
      <c r="AC40" s="21"/>
      <c r="AD40" s="21">
        <v>0</v>
      </c>
      <c r="AE40" s="21">
        <v>0</v>
      </c>
      <c r="AF40" s="21">
        <v>0</v>
      </c>
      <c r="AG40" s="21">
        <v>0</v>
      </c>
      <c r="AH40" s="21">
        <v>0</v>
      </c>
    </row>
    <row r="41" spans="1:34" ht="20.100000000000001" customHeight="1">
      <c r="A41" s="19">
        <v>967</v>
      </c>
      <c r="B41" s="61"/>
      <c r="C41" s="59"/>
      <c r="D41" s="19">
        <v>210423</v>
      </c>
      <c r="E41" s="20" t="s">
        <v>154</v>
      </c>
      <c r="F41" s="19" t="s">
        <v>155</v>
      </c>
      <c r="G41" s="19" t="s">
        <v>37</v>
      </c>
      <c r="H41" s="21">
        <v>31.663620999999999</v>
      </c>
      <c r="I41" s="19">
        <v>124.847691</v>
      </c>
      <c r="J41" s="19">
        <v>124.75856</v>
      </c>
      <c r="K41" s="19">
        <v>42.302841000000001</v>
      </c>
      <c r="L41" s="19">
        <v>42.231940000000002</v>
      </c>
      <c r="M41" s="18" t="s">
        <v>126</v>
      </c>
      <c r="N41" s="19">
        <v>440.102396</v>
      </c>
      <c r="O41" s="19">
        <v>15.499888</v>
      </c>
      <c r="P41" s="19">
        <v>7.2999999999999999E-5</v>
      </c>
      <c r="Q41" s="19" t="s">
        <v>155</v>
      </c>
      <c r="R41" s="19">
        <v>124.759224278039</v>
      </c>
      <c r="S41" s="19">
        <v>42.254377851505403</v>
      </c>
      <c r="T41" s="20" t="s">
        <v>80</v>
      </c>
      <c r="U41" s="25">
        <f t="shared" si="7"/>
        <v>6.0061999999999998</v>
      </c>
      <c r="V41" s="16">
        <f t="shared" si="8"/>
        <v>18.968771764922273</v>
      </c>
      <c r="W41" s="21">
        <f t="shared" si="9"/>
        <v>6.0061999999999998</v>
      </c>
      <c r="X41" s="21">
        <v>2.1696</v>
      </c>
      <c r="Y41" s="21">
        <v>1.0226999999999999</v>
      </c>
      <c r="Z41" s="21">
        <v>0.77949999999999997</v>
      </c>
      <c r="AA41" s="21">
        <v>1.2524999999999999</v>
      </c>
      <c r="AB41" s="21">
        <v>0.78190000000000004</v>
      </c>
      <c r="AC41" s="21"/>
      <c r="AD41" s="21">
        <v>0</v>
      </c>
      <c r="AE41" s="21">
        <v>0</v>
      </c>
      <c r="AF41" s="21">
        <v>0</v>
      </c>
      <c r="AG41" s="21">
        <v>0</v>
      </c>
      <c r="AH41" s="21">
        <v>0</v>
      </c>
    </row>
    <row r="42" spans="1:34" ht="20.100000000000001" customHeight="1">
      <c r="A42" s="19">
        <v>968</v>
      </c>
      <c r="B42" s="61"/>
      <c r="C42" s="59"/>
      <c r="D42" s="19">
        <v>210423</v>
      </c>
      <c r="E42" s="20" t="s">
        <v>156</v>
      </c>
      <c r="F42" s="19" t="s">
        <v>157</v>
      </c>
      <c r="G42" s="19" t="s">
        <v>37</v>
      </c>
      <c r="H42" s="21">
        <v>31.461929999999999</v>
      </c>
      <c r="I42" s="19">
        <v>124.703299</v>
      </c>
      <c r="J42" s="19">
        <v>124.634004</v>
      </c>
      <c r="K42" s="19">
        <v>42.259884999999997</v>
      </c>
      <c r="L42" s="19">
        <v>42.174895999999997</v>
      </c>
      <c r="M42" s="18" t="s">
        <v>158</v>
      </c>
      <c r="N42" s="19">
        <v>365.23448000000002</v>
      </c>
      <c r="O42" s="19">
        <v>14.086316</v>
      </c>
      <c r="P42" s="19">
        <v>5.5000000000000002E-5</v>
      </c>
      <c r="Q42" s="19" t="s">
        <v>157</v>
      </c>
      <c r="R42" s="19">
        <v>124.63888871450099</v>
      </c>
      <c r="S42" s="19">
        <v>42.259480607911797</v>
      </c>
      <c r="T42" s="20" t="s">
        <v>80</v>
      </c>
      <c r="U42" s="25">
        <f t="shared" si="7"/>
        <v>7.5592999999999995</v>
      </c>
      <c r="V42" s="16">
        <f t="shared" si="8"/>
        <v>24.026815900995267</v>
      </c>
      <c r="W42" s="21">
        <f t="shared" si="9"/>
        <v>7.5592999999999995</v>
      </c>
      <c r="X42" s="21">
        <v>3.9125000000000001</v>
      </c>
      <c r="Y42" s="21">
        <v>1.0373000000000001</v>
      </c>
      <c r="Z42" s="21">
        <v>0.7298</v>
      </c>
      <c r="AA42" s="21">
        <v>1.1722999999999999</v>
      </c>
      <c r="AB42" s="21">
        <v>0.70740000000000003</v>
      </c>
      <c r="AC42" s="21"/>
      <c r="AD42" s="21">
        <v>0</v>
      </c>
      <c r="AE42" s="21">
        <v>0</v>
      </c>
      <c r="AF42" s="21">
        <v>0</v>
      </c>
      <c r="AG42" s="21">
        <v>0</v>
      </c>
      <c r="AH42" s="21">
        <v>0</v>
      </c>
    </row>
    <row r="43" spans="1:34" ht="20.100000000000001" customHeight="1">
      <c r="A43" s="19">
        <v>969</v>
      </c>
      <c r="B43" s="61"/>
      <c r="C43" s="59"/>
      <c r="D43" s="19">
        <v>210423</v>
      </c>
      <c r="E43" s="20" t="s">
        <v>159</v>
      </c>
      <c r="F43" s="19" t="s">
        <v>160</v>
      </c>
      <c r="G43" s="19" t="s">
        <v>36</v>
      </c>
      <c r="H43" s="21">
        <v>30.993798000000002</v>
      </c>
      <c r="I43" s="19">
        <v>125.11241200000001</v>
      </c>
      <c r="J43" s="19">
        <v>125.042351</v>
      </c>
      <c r="K43" s="19">
        <v>42.136023999999999</v>
      </c>
      <c r="L43" s="19">
        <v>42.051122999999997</v>
      </c>
      <c r="M43" s="18" t="s">
        <v>161</v>
      </c>
      <c r="N43" s="19">
        <v>493.03286600000001</v>
      </c>
      <c r="O43" s="19">
        <v>14.286296999999999</v>
      </c>
      <c r="P43" s="19">
        <v>2.1999999999999999E-5</v>
      </c>
      <c r="Q43" s="19" t="s">
        <v>160</v>
      </c>
      <c r="R43" s="19">
        <v>125.081850034452</v>
      </c>
      <c r="S43" s="19">
        <v>42.136011776541402</v>
      </c>
      <c r="T43" s="20" t="s">
        <v>96</v>
      </c>
      <c r="U43" s="25">
        <f t="shared" si="7"/>
        <v>6.8187999999999995</v>
      </c>
      <c r="V43" s="16">
        <f t="shared" si="8"/>
        <v>22.000530557758683</v>
      </c>
      <c r="W43" s="21">
        <f t="shared" si="9"/>
        <v>6.8187999999999995</v>
      </c>
      <c r="X43" s="21">
        <v>1.8825000000000001</v>
      </c>
      <c r="Y43" s="21">
        <v>1.2291000000000001</v>
      </c>
      <c r="Z43" s="21">
        <v>1.0810999999999999</v>
      </c>
      <c r="AA43" s="21">
        <v>1.6168</v>
      </c>
      <c r="AB43" s="21">
        <v>1.0093000000000001</v>
      </c>
      <c r="AC43" s="21"/>
      <c r="AD43" s="21">
        <v>0</v>
      </c>
      <c r="AE43" s="21">
        <v>0</v>
      </c>
      <c r="AF43" s="21">
        <v>0</v>
      </c>
      <c r="AG43" s="21">
        <v>0</v>
      </c>
      <c r="AH43" s="21">
        <v>0</v>
      </c>
    </row>
    <row r="44" spans="1:34" ht="20.100000000000001" customHeight="1">
      <c r="A44" s="19">
        <v>970</v>
      </c>
      <c r="B44" s="61"/>
      <c r="C44" s="59"/>
      <c r="D44" s="19">
        <v>210423</v>
      </c>
      <c r="E44" s="20" t="s">
        <v>162</v>
      </c>
      <c r="F44" s="19" t="s">
        <v>163</v>
      </c>
      <c r="G44" s="19" t="s">
        <v>36</v>
      </c>
      <c r="H44" s="21">
        <v>30.800163000000001</v>
      </c>
      <c r="I44" s="19">
        <v>125.39830499999999</v>
      </c>
      <c r="J44" s="19">
        <v>125.288546</v>
      </c>
      <c r="K44" s="19">
        <v>42.074798999999999</v>
      </c>
      <c r="L44" s="19">
        <v>41.995224999999998</v>
      </c>
      <c r="M44" s="18" t="s">
        <v>83</v>
      </c>
      <c r="N44" s="19">
        <v>612.77838899999995</v>
      </c>
      <c r="O44" s="19">
        <v>16.202698000000002</v>
      </c>
      <c r="P44" s="19">
        <v>1.1E-5</v>
      </c>
      <c r="Q44" s="19" t="s">
        <v>163</v>
      </c>
      <c r="R44" s="19">
        <v>125.293455294164</v>
      </c>
      <c r="S44" s="19">
        <v>42.032788446283099</v>
      </c>
      <c r="T44" s="20" t="s">
        <v>83</v>
      </c>
      <c r="U44" s="25">
        <f t="shared" si="7"/>
        <v>2.9272</v>
      </c>
      <c r="V44" s="16">
        <f t="shared" si="8"/>
        <v>9.5038458075692649</v>
      </c>
      <c r="W44" s="21">
        <f t="shared" si="9"/>
        <v>2.9272</v>
      </c>
      <c r="X44" s="21">
        <v>1.5449999999999999</v>
      </c>
      <c r="Y44" s="21">
        <v>0.44159999999999999</v>
      </c>
      <c r="Z44" s="21">
        <v>0.29120000000000001</v>
      </c>
      <c r="AA44" s="21">
        <v>0.35830000000000001</v>
      </c>
      <c r="AB44" s="21">
        <v>0.29110000000000003</v>
      </c>
      <c r="AC44" s="21"/>
      <c r="AD44" s="21">
        <v>0</v>
      </c>
      <c r="AE44" s="21">
        <v>0</v>
      </c>
      <c r="AF44" s="21">
        <v>0</v>
      </c>
      <c r="AG44" s="21">
        <v>0</v>
      </c>
      <c r="AH44" s="21">
        <v>0</v>
      </c>
    </row>
    <row r="45" spans="1:34" ht="20.100000000000001" customHeight="1">
      <c r="A45" s="19">
        <v>971</v>
      </c>
      <c r="B45" s="61"/>
      <c r="C45" s="59"/>
      <c r="D45" s="19">
        <v>210423</v>
      </c>
      <c r="E45" s="20" t="s">
        <v>164</v>
      </c>
      <c r="F45" s="19" t="s">
        <v>165</v>
      </c>
      <c r="G45" s="19" t="s">
        <v>36</v>
      </c>
      <c r="H45" s="21">
        <v>30.693235999999999</v>
      </c>
      <c r="I45" s="19">
        <v>124.792033</v>
      </c>
      <c r="J45" s="19">
        <v>124.731154</v>
      </c>
      <c r="K45" s="19">
        <v>41.897955000000003</v>
      </c>
      <c r="L45" s="19">
        <v>41.798104000000002</v>
      </c>
      <c r="M45" s="18" t="s">
        <v>47</v>
      </c>
      <c r="N45" s="19">
        <v>629.47676999999999</v>
      </c>
      <c r="O45" s="19">
        <v>15.091936</v>
      </c>
      <c r="P45" s="19">
        <v>1.1E-5</v>
      </c>
      <c r="Q45" s="19" t="s">
        <v>165</v>
      </c>
      <c r="R45" s="19">
        <v>124.751401686112</v>
      </c>
      <c r="S45" s="19">
        <v>41.897303101067202</v>
      </c>
      <c r="T45" s="20" t="s">
        <v>166</v>
      </c>
      <c r="U45" s="25">
        <f t="shared" si="7"/>
        <v>4.1474000000000002</v>
      </c>
      <c r="V45" s="16">
        <f t="shared" si="8"/>
        <v>13.512423388658009</v>
      </c>
      <c r="W45" s="21">
        <f t="shared" si="9"/>
        <v>4.1474000000000002</v>
      </c>
      <c r="X45" s="21">
        <v>2.1312000000000002</v>
      </c>
      <c r="Y45" s="21">
        <v>0.68279999999999996</v>
      </c>
      <c r="Z45" s="21">
        <v>0.42899999999999999</v>
      </c>
      <c r="AA45" s="21">
        <v>0.52859999999999996</v>
      </c>
      <c r="AB45" s="21">
        <v>0.37580000000000002</v>
      </c>
      <c r="AC45" s="21"/>
      <c r="AD45" s="21">
        <v>0</v>
      </c>
      <c r="AE45" s="21">
        <v>0</v>
      </c>
      <c r="AF45" s="21">
        <v>0</v>
      </c>
      <c r="AG45" s="21">
        <v>0</v>
      </c>
      <c r="AH45" s="21">
        <v>0</v>
      </c>
    </row>
    <row r="46" spans="1:34" ht="20.100000000000001" customHeight="1">
      <c r="A46" s="19">
        <v>972</v>
      </c>
      <c r="B46" s="61"/>
      <c r="C46" s="59"/>
      <c r="D46" s="19">
        <v>210423</v>
      </c>
      <c r="E46" s="20" t="s">
        <v>167</v>
      </c>
      <c r="F46" s="19" t="s">
        <v>168</v>
      </c>
      <c r="G46" s="19" t="s">
        <v>36</v>
      </c>
      <c r="H46" s="21">
        <v>30.222685999999999</v>
      </c>
      <c r="I46" s="19">
        <v>125.20227</v>
      </c>
      <c r="J46" s="19">
        <v>125.112764</v>
      </c>
      <c r="K46" s="19">
        <v>42.276035999999998</v>
      </c>
      <c r="L46" s="19">
        <v>42.198003</v>
      </c>
      <c r="M46" s="18" t="s">
        <v>169</v>
      </c>
      <c r="N46" s="19">
        <v>390.07001400000001</v>
      </c>
      <c r="O46" s="19">
        <v>4.7729879999999998</v>
      </c>
      <c r="P46" s="19">
        <v>4.0000000000000002E-4</v>
      </c>
      <c r="Q46" s="19" t="s">
        <v>168</v>
      </c>
      <c r="R46" s="19">
        <v>125.202219259738</v>
      </c>
      <c r="S46" s="19">
        <v>42.272947910573599</v>
      </c>
      <c r="T46" s="20" t="s">
        <v>170</v>
      </c>
      <c r="U46" s="25">
        <f t="shared" si="7"/>
        <v>10.959600000000002</v>
      </c>
      <c r="V46" s="16">
        <f t="shared" si="8"/>
        <v>36.262825878546998</v>
      </c>
      <c r="W46" s="21">
        <f t="shared" si="9"/>
        <v>10.959600000000002</v>
      </c>
      <c r="X46" s="21">
        <v>7.1726000000000001</v>
      </c>
      <c r="Y46" s="21">
        <v>2.0604</v>
      </c>
      <c r="Z46" s="21">
        <v>0.75729999999999997</v>
      </c>
      <c r="AA46" s="21">
        <v>0.66700000000000004</v>
      </c>
      <c r="AB46" s="21">
        <v>0.30230000000000001</v>
      </c>
      <c r="AC46" s="21"/>
      <c r="AD46" s="21">
        <v>0</v>
      </c>
      <c r="AE46" s="21">
        <v>0</v>
      </c>
      <c r="AF46" s="21">
        <v>0</v>
      </c>
      <c r="AG46" s="21">
        <v>0</v>
      </c>
      <c r="AH46" s="21">
        <v>0</v>
      </c>
    </row>
    <row r="47" spans="1:34" ht="20.100000000000001" customHeight="1">
      <c r="A47" s="19">
        <v>973</v>
      </c>
      <c r="B47" s="61"/>
      <c r="C47" s="59"/>
      <c r="D47" s="19">
        <v>210423</v>
      </c>
      <c r="E47" s="20" t="s">
        <v>171</v>
      </c>
      <c r="F47" s="19" t="s">
        <v>172</v>
      </c>
      <c r="G47" s="19" t="s">
        <v>36</v>
      </c>
      <c r="H47" s="21">
        <v>29.780643000000001</v>
      </c>
      <c r="I47" s="19">
        <v>125.13425700000001</v>
      </c>
      <c r="J47" s="19">
        <v>125.05035100000001</v>
      </c>
      <c r="K47" s="19">
        <v>41.918868000000003</v>
      </c>
      <c r="L47" s="19">
        <v>41.850909000000001</v>
      </c>
      <c r="M47" s="18" t="s">
        <v>52</v>
      </c>
      <c r="N47" s="19">
        <v>627.23621400000002</v>
      </c>
      <c r="O47" s="19">
        <v>17.097943999999998</v>
      </c>
      <c r="P47" s="19">
        <v>1.8E-5</v>
      </c>
      <c r="Q47" s="19" t="s">
        <v>172</v>
      </c>
      <c r="R47" s="19">
        <v>125.070782151377</v>
      </c>
      <c r="S47" s="19">
        <v>41.9187296321115</v>
      </c>
      <c r="T47" s="20" t="s">
        <v>113</v>
      </c>
      <c r="U47" s="25">
        <f t="shared" si="7"/>
        <v>2.1343999999999999</v>
      </c>
      <c r="V47" s="16">
        <f t="shared" si="8"/>
        <v>7.1670715773329672</v>
      </c>
      <c r="W47" s="21">
        <f t="shared" si="9"/>
        <v>2.1343999999999999</v>
      </c>
      <c r="X47" s="21">
        <v>1.4359</v>
      </c>
      <c r="Y47" s="21">
        <v>0.21410000000000001</v>
      </c>
      <c r="Z47" s="21">
        <v>0.1759</v>
      </c>
      <c r="AA47" s="21">
        <v>0.1487</v>
      </c>
      <c r="AB47" s="21">
        <v>0.1598</v>
      </c>
      <c r="AC47" s="21"/>
      <c r="AD47" s="21">
        <v>0</v>
      </c>
      <c r="AE47" s="21">
        <v>0</v>
      </c>
      <c r="AF47" s="21">
        <v>0</v>
      </c>
      <c r="AG47" s="21">
        <v>0</v>
      </c>
      <c r="AH47" s="21">
        <v>0</v>
      </c>
    </row>
    <row r="48" spans="1:34" ht="20.100000000000001" customHeight="1">
      <c r="A48" s="19">
        <v>974</v>
      </c>
      <c r="B48" s="61"/>
      <c r="C48" s="59"/>
      <c r="D48" s="19">
        <v>210423</v>
      </c>
      <c r="E48" s="20" t="s">
        <v>173</v>
      </c>
      <c r="F48" s="19" t="s">
        <v>174</v>
      </c>
      <c r="G48" s="19" t="s">
        <v>37</v>
      </c>
      <c r="H48" s="21">
        <v>29.651340999999999</v>
      </c>
      <c r="I48" s="19">
        <v>124.603218</v>
      </c>
      <c r="J48" s="19">
        <v>124.51447899999999</v>
      </c>
      <c r="K48" s="19">
        <v>42.263308000000002</v>
      </c>
      <c r="L48" s="19">
        <v>42.192805999999997</v>
      </c>
      <c r="M48" s="18" t="s">
        <v>175</v>
      </c>
      <c r="N48" s="19">
        <v>367.58071100000001</v>
      </c>
      <c r="O48" s="19">
        <v>16.496023999999998</v>
      </c>
      <c r="P48" s="19">
        <v>2.02E-4</v>
      </c>
      <c r="Q48" s="19" t="s">
        <v>174</v>
      </c>
      <c r="R48" s="19">
        <v>124.574623071742</v>
      </c>
      <c r="S48" s="19">
        <v>42.263307683291202</v>
      </c>
      <c r="T48" s="20" t="s">
        <v>80</v>
      </c>
      <c r="U48" s="25">
        <f t="shared" si="7"/>
        <v>5.2700999999999993</v>
      </c>
      <c r="V48" s="16">
        <f t="shared" si="8"/>
        <v>17.773563765632051</v>
      </c>
      <c r="W48" s="21">
        <f t="shared" si="9"/>
        <v>5.2700999999999993</v>
      </c>
      <c r="X48" s="21">
        <v>2.7067000000000001</v>
      </c>
      <c r="Y48" s="21">
        <v>0.71519999999999995</v>
      </c>
      <c r="Z48" s="21">
        <v>0.53390000000000004</v>
      </c>
      <c r="AA48" s="21">
        <v>0.7379</v>
      </c>
      <c r="AB48" s="21">
        <v>0.57640000000000002</v>
      </c>
      <c r="AC48" s="21"/>
      <c r="AD48" s="21">
        <v>0</v>
      </c>
      <c r="AE48" s="21">
        <v>0</v>
      </c>
      <c r="AF48" s="21">
        <v>0</v>
      </c>
      <c r="AG48" s="21">
        <v>0</v>
      </c>
      <c r="AH48" s="21">
        <v>0</v>
      </c>
    </row>
    <row r="49" spans="1:34" ht="20.100000000000001" customHeight="1">
      <c r="A49" s="19">
        <v>975</v>
      </c>
      <c r="B49" s="61"/>
      <c r="C49" s="59"/>
      <c r="D49" s="19">
        <v>210423</v>
      </c>
      <c r="E49" s="20" t="s">
        <v>176</v>
      </c>
      <c r="F49" s="19" t="s">
        <v>177</v>
      </c>
      <c r="G49" s="19" t="s">
        <v>37</v>
      </c>
      <c r="H49" s="21">
        <v>29.287997000000001</v>
      </c>
      <c r="I49" s="19">
        <v>125.00033999999999</v>
      </c>
      <c r="J49" s="19">
        <v>124.92795099999999</v>
      </c>
      <c r="K49" s="19">
        <v>42.239106</v>
      </c>
      <c r="L49" s="19">
        <v>42.169871000000001</v>
      </c>
      <c r="M49" s="18" t="s">
        <v>178</v>
      </c>
      <c r="N49" s="19">
        <v>487.86653799999999</v>
      </c>
      <c r="O49" s="19">
        <v>13.449147</v>
      </c>
      <c r="P49" s="19">
        <v>2.5700000000000001E-4</v>
      </c>
      <c r="Q49" s="19" t="s">
        <v>177</v>
      </c>
      <c r="R49" s="19">
        <v>124.981789253253</v>
      </c>
      <c r="S49" s="19">
        <v>42.1701545312551</v>
      </c>
      <c r="T49" s="20" t="s">
        <v>100</v>
      </c>
      <c r="U49" s="25">
        <f t="shared" si="7"/>
        <v>8.0854999999999997</v>
      </c>
      <c r="V49" s="16">
        <f t="shared" si="8"/>
        <v>27.606872535530506</v>
      </c>
      <c r="W49" s="21">
        <f t="shared" si="9"/>
        <v>8.0854999999999997</v>
      </c>
      <c r="X49" s="21">
        <v>1.6773</v>
      </c>
      <c r="Y49" s="21">
        <v>1.2132000000000001</v>
      </c>
      <c r="Z49" s="21">
        <v>1.7682</v>
      </c>
      <c r="AA49" s="21">
        <v>2.1600999999999999</v>
      </c>
      <c r="AB49" s="21">
        <v>1.2666999999999999</v>
      </c>
      <c r="AC49" s="21"/>
      <c r="AD49" s="21">
        <v>0</v>
      </c>
      <c r="AE49" s="21">
        <v>0</v>
      </c>
      <c r="AF49" s="21">
        <v>0</v>
      </c>
      <c r="AG49" s="21">
        <v>0</v>
      </c>
      <c r="AH49" s="21">
        <v>0</v>
      </c>
    </row>
    <row r="50" spans="1:34" ht="20.100000000000001" customHeight="1">
      <c r="A50" s="19">
        <v>976</v>
      </c>
      <c r="B50" s="61"/>
      <c r="C50" s="59"/>
      <c r="D50" s="19">
        <v>210423</v>
      </c>
      <c r="E50" s="20" t="s">
        <v>179</v>
      </c>
      <c r="F50" s="19" t="s">
        <v>180</v>
      </c>
      <c r="G50" s="19" t="s">
        <v>37</v>
      </c>
      <c r="H50" s="21">
        <v>27.461065000000001</v>
      </c>
      <c r="I50" s="19">
        <v>125.121205</v>
      </c>
      <c r="J50" s="19">
        <v>125.012117</v>
      </c>
      <c r="K50" s="19">
        <v>42.247357000000001</v>
      </c>
      <c r="L50" s="19">
        <v>42.191071000000001</v>
      </c>
      <c r="M50" s="18" t="s">
        <v>181</v>
      </c>
      <c r="N50" s="19">
        <v>402.28765800000002</v>
      </c>
      <c r="O50" s="19">
        <v>8.9801739999999999</v>
      </c>
      <c r="P50" s="19">
        <v>2.7900000000000001E-4</v>
      </c>
      <c r="Q50" s="19" t="s">
        <v>180</v>
      </c>
      <c r="R50" s="19">
        <v>125.079953740581</v>
      </c>
      <c r="S50" s="19">
        <v>42.247357382075698</v>
      </c>
      <c r="T50" s="20" t="s">
        <v>96</v>
      </c>
      <c r="U50" s="25">
        <f t="shared" si="7"/>
        <v>8.1751000000000005</v>
      </c>
      <c r="V50" s="16">
        <f t="shared" si="8"/>
        <v>29.769784966460694</v>
      </c>
      <c r="W50" s="21">
        <f t="shared" si="9"/>
        <v>8.1751000000000005</v>
      </c>
      <c r="X50" s="21">
        <v>2.7827000000000002</v>
      </c>
      <c r="Y50" s="21">
        <v>1.9749000000000001</v>
      </c>
      <c r="Z50" s="21">
        <v>1.3489</v>
      </c>
      <c r="AA50" s="21">
        <v>1.3599000000000001</v>
      </c>
      <c r="AB50" s="21">
        <v>0.7087</v>
      </c>
      <c r="AC50" s="21"/>
      <c r="AD50" s="21">
        <v>0</v>
      </c>
      <c r="AE50" s="21">
        <v>0</v>
      </c>
      <c r="AF50" s="21">
        <v>0</v>
      </c>
      <c r="AG50" s="21">
        <v>0</v>
      </c>
      <c r="AH50" s="21">
        <v>0</v>
      </c>
    </row>
    <row r="51" spans="1:34" ht="20.100000000000001" customHeight="1">
      <c r="A51" s="19">
        <v>977</v>
      </c>
      <c r="B51" s="61"/>
      <c r="C51" s="59"/>
      <c r="D51" s="19">
        <v>210423</v>
      </c>
      <c r="E51" s="20" t="s">
        <v>182</v>
      </c>
      <c r="F51" s="19" t="s">
        <v>183</v>
      </c>
      <c r="G51" s="19" t="s">
        <v>37</v>
      </c>
      <c r="H51" s="21">
        <v>26.576671999999999</v>
      </c>
      <c r="I51" s="19">
        <v>124.943928</v>
      </c>
      <c r="J51" s="19">
        <v>124.88697500000001</v>
      </c>
      <c r="K51" s="19">
        <v>42.372771999999998</v>
      </c>
      <c r="L51" s="19">
        <v>42.278109999999998</v>
      </c>
      <c r="M51" s="18" t="s">
        <v>184</v>
      </c>
      <c r="N51" s="19">
        <v>397.46387900000002</v>
      </c>
      <c r="O51" s="19">
        <v>15.129377</v>
      </c>
      <c r="P51" s="19">
        <v>2.6400000000000002E-4</v>
      </c>
      <c r="Q51" s="19" t="s">
        <v>183</v>
      </c>
      <c r="R51" s="19">
        <v>124.91692670515801</v>
      </c>
      <c r="S51" s="19">
        <v>42.372772329619202</v>
      </c>
      <c r="T51" s="20" t="s">
        <v>127</v>
      </c>
      <c r="U51" s="25">
        <f t="shared" si="7"/>
        <v>3.9290000000000003</v>
      </c>
      <c r="V51" s="16">
        <f t="shared" si="8"/>
        <v>14.783641834462946</v>
      </c>
      <c r="W51" s="21">
        <f t="shared" si="9"/>
        <v>3.9290000000000003</v>
      </c>
      <c r="X51" s="21">
        <v>2.508</v>
      </c>
      <c r="Y51" s="21">
        <v>0.58450000000000002</v>
      </c>
      <c r="Z51" s="21">
        <v>0.25609999999999999</v>
      </c>
      <c r="AA51" s="21">
        <v>0.3296</v>
      </c>
      <c r="AB51" s="21">
        <v>0.25080000000000002</v>
      </c>
      <c r="AC51" s="21"/>
      <c r="AD51" s="21">
        <v>0</v>
      </c>
      <c r="AE51" s="21">
        <v>0</v>
      </c>
      <c r="AF51" s="21">
        <v>0</v>
      </c>
      <c r="AG51" s="21">
        <v>0</v>
      </c>
      <c r="AH51" s="21">
        <v>0</v>
      </c>
    </row>
    <row r="52" spans="1:34" ht="20.100000000000001" customHeight="1">
      <c r="A52" s="19">
        <v>978</v>
      </c>
      <c r="B52" s="61"/>
      <c r="C52" s="59"/>
      <c r="D52" s="19">
        <v>210423</v>
      </c>
      <c r="E52" s="20" t="s">
        <v>53</v>
      </c>
      <c r="F52" s="19" t="s">
        <v>185</v>
      </c>
      <c r="G52" s="19" t="s">
        <v>37</v>
      </c>
      <c r="H52" s="21">
        <v>26.567029000000002</v>
      </c>
      <c r="I52" s="19">
        <v>125.169291</v>
      </c>
      <c r="J52" s="19">
        <v>125.081048</v>
      </c>
      <c r="K52" s="19">
        <v>42.146096999999997</v>
      </c>
      <c r="L52" s="19">
        <v>42.082225000000001</v>
      </c>
      <c r="M52" s="18" t="s">
        <v>95</v>
      </c>
      <c r="N52" s="19">
        <v>464.316847</v>
      </c>
      <c r="O52" s="19">
        <v>10.753368999999999</v>
      </c>
      <c r="P52" s="19">
        <v>5.3399999999999997E-4</v>
      </c>
      <c r="Q52" s="19" t="s">
        <v>185</v>
      </c>
      <c r="R52" s="19">
        <v>125.08134466435</v>
      </c>
      <c r="S52" s="19">
        <v>42.1346032037806</v>
      </c>
      <c r="T52" s="20" t="s">
        <v>96</v>
      </c>
      <c r="U52" s="25">
        <f t="shared" si="7"/>
        <v>7.6627000000000001</v>
      </c>
      <c r="V52" s="16">
        <f t="shared" si="8"/>
        <v>28.842893949489046</v>
      </c>
      <c r="W52" s="21">
        <f t="shared" si="9"/>
        <v>7.6627000000000001</v>
      </c>
      <c r="X52" s="21">
        <v>2.8151999999999999</v>
      </c>
      <c r="Y52" s="21">
        <v>1.6220000000000001</v>
      </c>
      <c r="Z52" s="21">
        <v>1.2243999999999999</v>
      </c>
      <c r="AA52" s="21">
        <v>1.5336000000000001</v>
      </c>
      <c r="AB52" s="21">
        <v>0.46750000000000003</v>
      </c>
      <c r="AC52" s="21"/>
      <c r="AD52" s="21">
        <v>0</v>
      </c>
      <c r="AE52" s="21">
        <v>0</v>
      </c>
      <c r="AF52" s="21">
        <v>0</v>
      </c>
      <c r="AG52" s="21">
        <v>0</v>
      </c>
      <c r="AH52" s="21">
        <v>0</v>
      </c>
    </row>
    <row r="53" spans="1:34" ht="20.100000000000001" customHeight="1">
      <c r="A53" s="19">
        <v>979</v>
      </c>
      <c r="B53" s="61"/>
      <c r="C53" s="59"/>
      <c r="D53" s="19">
        <v>210423</v>
      </c>
      <c r="E53" s="20" t="s">
        <v>186</v>
      </c>
      <c r="F53" s="19" t="s">
        <v>187</v>
      </c>
      <c r="G53" s="19" t="s">
        <v>37</v>
      </c>
      <c r="H53" s="21">
        <v>26.145315</v>
      </c>
      <c r="I53" s="19">
        <v>125.33882199999999</v>
      </c>
      <c r="J53" s="19">
        <v>125.25869</v>
      </c>
      <c r="K53" s="19">
        <v>42.031241999999999</v>
      </c>
      <c r="L53" s="19">
        <v>41.970812000000002</v>
      </c>
      <c r="M53" s="18" t="s">
        <v>82</v>
      </c>
      <c r="N53" s="19">
        <v>630.57624899999996</v>
      </c>
      <c r="O53" s="19">
        <v>16.823492000000002</v>
      </c>
      <c r="P53" s="19">
        <v>0</v>
      </c>
      <c r="Q53" s="19" t="s">
        <v>187</v>
      </c>
      <c r="R53" s="19">
        <v>125.297213790689</v>
      </c>
      <c r="S53" s="19">
        <v>42.0312418771883</v>
      </c>
      <c r="T53" s="20" t="s">
        <v>83</v>
      </c>
      <c r="U53" s="25">
        <f t="shared" si="7"/>
        <v>1.2926000000000002</v>
      </c>
      <c r="V53" s="16">
        <f t="shared" si="8"/>
        <v>4.9439067764148188</v>
      </c>
      <c r="W53" s="21">
        <f t="shared" si="9"/>
        <v>1.2926000000000002</v>
      </c>
      <c r="X53" s="21">
        <v>0.91</v>
      </c>
      <c r="Y53" s="21">
        <v>0.14199999999999999</v>
      </c>
      <c r="Z53" s="21">
        <v>7.7899999999999997E-2</v>
      </c>
      <c r="AA53" s="21">
        <v>8.9899999999999994E-2</v>
      </c>
      <c r="AB53" s="21">
        <v>7.2800000000000004E-2</v>
      </c>
      <c r="AC53" s="21"/>
      <c r="AD53" s="21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ht="20.100000000000001" customHeight="1">
      <c r="A54" s="19">
        <v>980</v>
      </c>
      <c r="B54" s="61"/>
      <c r="C54" s="59"/>
      <c r="D54" s="19">
        <v>210423</v>
      </c>
      <c r="E54" s="20" t="s">
        <v>51</v>
      </c>
      <c r="F54" s="19" t="s">
        <v>188</v>
      </c>
      <c r="G54" s="19" t="s">
        <v>37</v>
      </c>
      <c r="H54" s="21">
        <v>26.017814000000001</v>
      </c>
      <c r="I54" s="19">
        <v>124.839207</v>
      </c>
      <c r="J54" s="19">
        <v>124.769091</v>
      </c>
      <c r="K54" s="19">
        <v>41.913116000000002</v>
      </c>
      <c r="L54" s="19">
        <v>41.840060000000001</v>
      </c>
      <c r="M54" s="18" t="s">
        <v>189</v>
      </c>
      <c r="N54" s="19">
        <v>616.39688000000001</v>
      </c>
      <c r="O54" s="19">
        <v>16.090591</v>
      </c>
      <c r="P54" s="19">
        <v>2.6999999999999999E-5</v>
      </c>
      <c r="Q54" s="19" t="s">
        <v>188</v>
      </c>
      <c r="R54" s="19">
        <v>124.775113895706</v>
      </c>
      <c r="S54" s="19">
        <v>41.912373125257098</v>
      </c>
      <c r="T54" s="20" t="s">
        <v>166</v>
      </c>
      <c r="U54" s="25">
        <f t="shared" si="7"/>
        <v>3.1387</v>
      </c>
      <c r="V54" s="16">
        <f t="shared" si="8"/>
        <v>12.063657615509127</v>
      </c>
      <c r="W54" s="21">
        <f t="shared" si="9"/>
        <v>3.1387</v>
      </c>
      <c r="X54" s="21">
        <v>1.2693000000000001</v>
      </c>
      <c r="Y54" s="21">
        <v>0.4965</v>
      </c>
      <c r="Z54" s="21">
        <v>0.52229999999999999</v>
      </c>
      <c r="AA54" s="21">
        <v>0.42070000000000002</v>
      </c>
      <c r="AB54" s="21">
        <v>0.4299</v>
      </c>
      <c r="AC54" s="21"/>
      <c r="AD54" s="21">
        <v>0</v>
      </c>
      <c r="AE54" s="21">
        <v>0</v>
      </c>
      <c r="AF54" s="21">
        <v>0</v>
      </c>
      <c r="AG54" s="21">
        <v>0</v>
      </c>
      <c r="AH54" s="21">
        <v>0</v>
      </c>
    </row>
    <row r="55" spans="1:34" ht="20.100000000000001" customHeight="1">
      <c r="A55" s="19">
        <v>981</v>
      </c>
      <c r="B55" s="61"/>
      <c r="C55" s="59"/>
      <c r="D55" s="19">
        <v>210423</v>
      </c>
      <c r="E55" s="20" t="s">
        <v>190</v>
      </c>
      <c r="F55" s="19" t="s">
        <v>191</v>
      </c>
      <c r="G55" s="19" t="s">
        <v>37</v>
      </c>
      <c r="H55" s="21">
        <v>25.781818999999999</v>
      </c>
      <c r="I55" s="19">
        <v>125.03147</v>
      </c>
      <c r="J55" s="19">
        <v>124.943782</v>
      </c>
      <c r="K55" s="19">
        <v>41.978993000000003</v>
      </c>
      <c r="L55" s="19">
        <v>41.903077000000003</v>
      </c>
      <c r="M55" s="18" t="s">
        <v>192</v>
      </c>
      <c r="N55" s="19">
        <v>511.17737</v>
      </c>
      <c r="O55" s="19">
        <v>14.552152</v>
      </c>
      <c r="P55" s="19">
        <v>1.07E-4</v>
      </c>
      <c r="Q55" s="19" t="s">
        <v>191</v>
      </c>
      <c r="R55" s="19">
        <v>124.95198797139901</v>
      </c>
      <c r="S55" s="19">
        <v>41.977916604986397</v>
      </c>
      <c r="T55" s="20" t="s">
        <v>58</v>
      </c>
      <c r="U55" s="25">
        <f t="shared" si="7"/>
        <v>4.5528000000000004</v>
      </c>
      <c r="V55" s="16">
        <f t="shared" si="8"/>
        <v>17.658955716041604</v>
      </c>
      <c r="W55" s="21">
        <f t="shared" si="9"/>
        <v>4.5528000000000004</v>
      </c>
      <c r="X55" s="21">
        <v>1.8069999999999999</v>
      </c>
      <c r="Y55" s="21">
        <v>0.73180000000000001</v>
      </c>
      <c r="Z55" s="21">
        <v>0.58679999999999999</v>
      </c>
      <c r="AA55" s="21">
        <v>0.85060000000000002</v>
      </c>
      <c r="AB55" s="21">
        <v>0.5766</v>
      </c>
      <c r="AC55" s="21"/>
      <c r="AD55" s="21">
        <v>0</v>
      </c>
      <c r="AE55" s="21">
        <v>0</v>
      </c>
      <c r="AF55" s="21">
        <v>0</v>
      </c>
      <c r="AG55" s="21">
        <v>0</v>
      </c>
      <c r="AH55" s="21">
        <v>0</v>
      </c>
    </row>
    <row r="56" spans="1:34" ht="20.100000000000001" customHeight="1">
      <c r="A56" s="19">
        <v>982</v>
      </c>
      <c r="B56" s="61"/>
      <c r="C56" s="59"/>
      <c r="D56" s="19">
        <v>210423</v>
      </c>
      <c r="E56" s="20" t="s">
        <v>193</v>
      </c>
      <c r="F56" s="19" t="s">
        <v>194</v>
      </c>
      <c r="G56" s="19" t="s">
        <v>36</v>
      </c>
      <c r="H56" s="21">
        <v>25.110130999999999</v>
      </c>
      <c r="I56" s="19">
        <v>124.644261</v>
      </c>
      <c r="J56" s="19">
        <v>124.50040199999999</v>
      </c>
      <c r="K56" s="19">
        <v>42.095306999999998</v>
      </c>
      <c r="L56" s="19">
        <v>42.058455000000002</v>
      </c>
      <c r="M56" s="18" t="s">
        <v>195</v>
      </c>
      <c r="N56" s="19">
        <v>456.31220200000001</v>
      </c>
      <c r="O56" s="19">
        <v>19.378995</v>
      </c>
      <c r="P56" s="19">
        <v>0</v>
      </c>
      <c r="Q56" s="19" t="s">
        <v>194</v>
      </c>
      <c r="R56" s="19">
        <v>124.605379001654</v>
      </c>
      <c r="S56" s="19">
        <v>42.060446041677302</v>
      </c>
      <c r="T56" s="20" t="s">
        <v>66</v>
      </c>
      <c r="U56" s="25">
        <f t="shared" si="7"/>
        <v>1.7316000000000003</v>
      </c>
      <c r="V56" s="16">
        <f t="shared" si="8"/>
        <v>6.8960213708164257</v>
      </c>
      <c r="W56" s="21">
        <f t="shared" si="9"/>
        <v>1.7316000000000003</v>
      </c>
      <c r="X56" s="21">
        <v>0.97899999999999998</v>
      </c>
      <c r="Y56" s="21">
        <v>0.15859999999999999</v>
      </c>
      <c r="Z56" s="21">
        <v>0.14630000000000001</v>
      </c>
      <c r="AA56" s="21">
        <v>0.19289999999999999</v>
      </c>
      <c r="AB56" s="21">
        <v>0.25480000000000003</v>
      </c>
      <c r="AC56" s="21"/>
      <c r="AD56" s="21">
        <v>0</v>
      </c>
      <c r="AE56" s="21">
        <v>0</v>
      </c>
      <c r="AF56" s="21">
        <v>0</v>
      </c>
      <c r="AG56" s="21">
        <v>0</v>
      </c>
      <c r="AH56" s="21">
        <v>0</v>
      </c>
    </row>
    <row r="57" spans="1:34" ht="20.100000000000001" customHeight="1">
      <c r="A57" s="19">
        <v>983</v>
      </c>
      <c r="B57" s="61"/>
      <c r="C57" s="59"/>
      <c r="D57" s="19">
        <v>210423</v>
      </c>
      <c r="E57" s="20" t="s">
        <v>196</v>
      </c>
      <c r="F57" s="19" t="s">
        <v>197</v>
      </c>
      <c r="G57" s="19" t="s">
        <v>37</v>
      </c>
      <c r="H57" s="21">
        <v>24.836632000000002</v>
      </c>
      <c r="I57" s="19">
        <v>124.80479099999999</v>
      </c>
      <c r="J57" s="19">
        <v>124.692824</v>
      </c>
      <c r="K57" s="19">
        <v>42.041758999999999</v>
      </c>
      <c r="L57" s="19">
        <v>42.004123</v>
      </c>
      <c r="M57" s="18" t="s">
        <v>198</v>
      </c>
      <c r="N57" s="19">
        <v>306.12365399999999</v>
      </c>
      <c r="O57" s="19">
        <v>14.495732</v>
      </c>
      <c r="P57" s="19">
        <v>5.1999999999999997E-5</v>
      </c>
      <c r="Q57" s="19" t="s">
        <v>197</v>
      </c>
      <c r="R57" s="19">
        <v>124.69598073679801</v>
      </c>
      <c r="S57" s="19">
        <v>42.034682356834097</v>
      </c>
      <c r="T57" s="20" t="s">
        <v>133</v>
      </c>
      <c r="U57" s="25">
        <f t="shared" si="7"/>
        <v>5.1882999999999999</v>
      </c>
      <c r="V57" s="16">
        <f t="shared" si="8"/>
        <v>20.889708395244572</v>
      </c>
      <c r="W57" s="21">
        <f t="shared" si="9"/>
        <v>5.1882999999999999</v>
      </c>
      <c r="X57" s="21">
        <v>2.4697</v>
      </c>
      <c r="Y57" s="21">
        <v>0.77329999999999999</v>
      </c>
      <c r="Z57" s="21">
        <v>0.59250000000000003</v>
      </c>
      <c r="AA57" s="21">
        <v>0.89319999999999999</v>
      </c>
      <c r="AB57" s="21">
        <v>0.45960000000000001</v>
      </c>
      <c r="AC57" s="21"/>
      <c r="AD57" s="21">
        <v>0</v>
      </c>
      <c r="AE57" s="21">
        <v>0</v>
      </c>
      <c r="AF57" s="21">
        <v>0</v>
      </c>
      <c r="AG57" s="21">
        <v>0</v>
      </c>
      <c r="AH57" s="21">
        <v>0</v>
      </c>
    </row>
    <row r="58" spans="1:34" ht="20.100000000000001" customHeight="1">
      <c r="A58" s="19">
        <v>984</v>
      </c>
      <c r="B58" s="61"/>
      <c r="C58" s="59"/>
      <c r="D58" s="19">
        <v>210423</v>
      </c>
      <c r="E58" s="20" t="s">
        <v>199</v>
      </c>
      <c r="F58" s="19" t="s">
        <v>200</v>
      </c>
      <c r="G58" s="19" t="s">
        <v>36</v>
      </c>
      <c r="H58" s="21">
        <v>24.056493</v>
      </c>
      <c r="I58" s="19">
        <v>124.79242499999999</v>
      </c>
      <c r="J58" s="19">
        <v>124.716262</v>
      </c>
      <c r="K58" s="19">
        <v>42.228745000000004</v>
      </c>
      <c r="L58" s="19">
        <v>42.157505</v>
      </c>
      <c r="M58" s="18" t="s">
        <v>201</v>
      </c>
      <c r="N58" s="19">
        <v>490.57102600000002</v>
      </c>
      <c r="O58" s="19">
        <v>17.086451</v>
      </c>
      <c r="P58" s="19">
        <v>3.4999999999999997E-5</v>
      </c>
      <c r="Q58" s="19" t="s">
        <v>200</v>
      </c>
      <c r="R58" s="19">
        <v>124.719440970346</v>
      </c>
      <c r="S58" s="19">
        <v>42.217692181461899</v>
      </c>
      <c r="T58" s="20" t="s">
        <v>80</v>
      </c>
      <c r="U58" s="25">
        <f t="shared" si="7"/>
        <v>3.9906999999999995</v>
      </c>
      <c r="V58" s="16">
        <f t="shared" si="8"/>
        <v>16.588868543723308</v>
      </c>
      <c r="W58" s="21">
        <f t="shared" si="9"/>
        <v>3.9906999999999995</v>
      </c>
      <c r="X58" s="21">
        <v>1.7262</v>
      </c>
      <c r="Y58" s="21">
        <v>0.53359999999999996</v>
      </c>
      <c r="Z58" s="21">
        <v>0.54179999999999995</v>
      </c>
      <c r="AA58" s="21">
        <v>0.63919999999999999</v>
      </c>
      <c r="AB58" s="21">
        <v>0.54990000000000006</v>
      </c>
      <c r="AC58" s="21"/>
      <c r="AD58" s="21">
        <v>0</v>
      </c>
      <c r="AE58" s="21">
        <v>0</v>
      </c>
      <c r="AF58" s="21">
        <v>0</v>
      </c>
      <c r="AG58" s="21">
        <v>0</v>
      </c>
      <c r="AH58" s="21">
        <v>0</v>
      </c>
    </row>
    <row r="59" spans="1:34" ht="20.100000000000001" customHeight="1">
      <c r="A59" s="19">
        <v>985</v>
      </c>
      <c r="B59" s="61"/>
      <c r="C59" s="59"/>
      <c r="D59" s="19">
        <v>210423</v>
      </c>
      <c r="E59" s="20" t="s">
        <v>202</v>
      </c>
      <c r="F59" s="19" t="s">
        <v>203</v>
      </c>
      <c r="G59" s="19" t="s">
        <v>37</v>
      </c>
      <c r="H59" s="21">
        <v>23.308845999999999</v>
      </c>
      <c r="I59" s="19">
        <v>124.740951</v>
      </c>
      <c r="J59" s="19">
        <v>124.66892199999999</v>
      </c>
      <c r="K59" s="19">
        <v>42.216889000000002</v>
      </c>
      <c r="L59" s="19">
        <v>42.152802999999999</v>
      </c>
      <c r="M59" s="18" t="s">
        <v>204</v>
      </c>
      <c r="N59" s="19">
        <v>517.85041699999999</v>
      </c>
      <c r="O59" s="19">
        <v>16.957847999999998</v>
      </c>
      <c r="P59" s="19">
        <v>1.2E-5</v>
      </c>
      <c r="Q59" s="19" t="s">
        <v>203</v>
      </c>
      <c r="R59" s="19">
        <v>124.720463637238</v>
      </c>
      <c r="S59" s="19">
        <v>42.216888701511103</v>
      </c>
      <c r="T59" s="20" t="s">
        <v>80</v>
      </c>
      <c r="U59" s="25">
        <f t="shared" si="7"/>
        <v>3.9962</v>
      </c>
      <c r="V59" s="16">
        <f t="shared" si="8"/>
        <v>17.14456391363176</v>
      </c>
      <c r="W59" s="21">
        <f t="shared" si="9"/>
        <v>3.9962</v>
      </c>
      <c r="X59" s="21">
        <v>2.0171000000000001</v>
      </c>
      <c r="Y59" s="21">
        <v>0.50439999999999996</v>
      </c>
      <c r="Z59" s="21">
        <v>0.43769999999999998</v>
      </c>
      <c r="AA59" s="21">
        <v>0.60409999999999997</v>
      </c>
      <c r="AB59" s="21">
        <v>0.43290000000000001</v>
      </c>
      <c r="AC59" s="21"/>
      <c r="AD59" s="21">
        <v>0</v>
      </c>
      <c r="AE59" s="21">
        <v>0</v>
      </c>
      <c r="AF59" s="21">
        <v>0</v>
      </c>
      <c r="AG59" s="21">
        <v>0</v>
      </c>
      <c r="AH59" s="21">
        <v>0</v>
      </c>
    </row>
    <row r="60" spans="1:34" ht="20.100000000000001" customHeight="1">
      <c r="A60" s="19">
        <v>986</v>
      </c>
      <c r="B60" s="61"/>
      <c r="C60" s="59"/>
      <c r="D60" s="19">
        <v>210423</v>
      </c>
      <c r="E60" s="20" t="s">
        <v>205</v>
      </c>
      <c r="F60" s="19" t="s">
        <v>206</v>
      </c>
      <c r="G60" s="19" t="s">
        <v>37</v>
      </c>
      <c r="H60" s="21">
        <v>23.287410999999999</v>
      </c>
      <c r="I60" s="19">
        <v>124.861135</v>
      </c>
      <c r="J60" s="19">
        <v>124.78218099999999</v>
      </c>
      <c r="K60" s="19">
        <v>42.380597999999999</v>
      </c>
      <c r="L60" s="19">
        <v>42.325195999999998</v>
      </c>
      <c r="M60" s="18" t="s">
        <v>87</v>
      </c>
      <c r="N60" s="19">
        <v>337.61339900000002</v>
      </c>
      <c r="O60" s="19">
        <v>13.530023999999999</v>
      </c>
      <c r="P60" s="19">
        <v>2.1000000000000001E-4</v>
      </c>
      <c r="Q60" s="19" t="s">
        <v>206</v>
      </c>
      <c r="R60" s="19">
        <v>124.82159158833601</v>
      </c>
      <c r="S60" s="19">
        <v>42.380471715370703</v>
      </c>
      <c r="T60" s="20" t="s">
        <v>127</v>
      </c>
      <c r="U60" s="25">
        <f t="shared" si="7"/>
        <v>3.1284000000000001</v>
      </c>
      <c r="V60" s="16">
        <f t="shared" si="8"/>
        <v>13.433867766579979</v>
      </c>
      <c r="W60" s="21">
        <f t="shared" si="9"/>
        <v>3.1284000000000001</v>
      </c>
      <c r="X60" s="21">
        <v>1.9862</v>
      </c>
      <c r="Y60" s="21">
        <v>0.49070000000000003</v>
      </c>
      <c r="Z60" s="21">
        <v>0.25640000000000002</v>
      </c>
      <c r="AA60" s="21">
        <v>0.22639999999999999</v>
      </c>
      <c r="AB60" s="21">
        <v>0.16869999999999999</v>
      </c>
      <c r="AC60" s="21"/>
      <c r="AD60" s="21">
        <v>0</v>
      </c>
      <c r="AE60" s="21">
        <v>0</v>
      </c>
      <c r="AF60" s="21">
        <v>0</v>
      </c>
      <c r="AG60" s="21">
        <v>0</v>
      </c>
      <c r="AH60" s="21">
        <v>0</v>
      </c>
    </row>
    <row r="61" spans="1:34" ht="20.100000000000001" customHeight="1">
      <c r="A61" s="19">
        <v>987</v>
      </c>
      <c r="B61" s="61"/>
      <c r="C61" s="59"/>
      <c r="D61" s="19">
        <v>210423</v>
      </c>
      <c r="E61" s="20" t="s">
        <v>207</v>
      </c>
      <c r="F61" s="19" t="s">
        <v>208</v>
      </c>
      <c r="G61" s="19" t="s">
        <v>37</v>
      </c>
      <c r="H61" s="21">
        <v>22.747710999999999</v>
      </c>
      <c r="I61" s="19">
        <v>125.03214800000001</v>
      </c>
      <c r="J61" s="19">
        <v>124.976118</v>
      </c>
      <c r="K61" s="19">
        <v>42.13373</v>
      </c>
      <c r="L61" s="19">
        <v>42.056795000000001</v>
      </c>
      <c r="M61" s="18" t="s">
        <v>209</v>
      </c>
      <c r="N61" s="19">
        <v>454.91451799999999</v>
      </c>
      <c r="O61" s="19">
        <v>15.082326</v>
      </c>
      <c r="P61" s="19">
        <v>6.0000000000000002E-6</v>
      </c>
      <c r="Q61" s="19" t="s">
        <v>208</v>
      </c>
      <c r="R61" s="19">
        <v>125.002149698138</v>
      </c>
      <c r="S61" s="19">
        <v>42.133730155549003</v>
      </c>
      <c r="T61" s="20" t="s">
        <v>117</v>
      </c>
      <c r="U61" s="25">
        <f t="shared" si="7"/>
        <v>4.3214000000000006</v>
      </c>
      <c r="V61" s="16">
        <f t="shared" si="8"/>
        <v>18.997076233296621</v>
      </c>
      <c r="W61" s="21">
        <f t="shared" si="9"/>
        <v>4.3214000000000006</v>
      </c>
      <c r="X61" s="21">
        <v>1.3380000000000001</v>
      </c>
      <c r="Y61" s="21">
        <v>0.64759999999999995</v>
      </c>
      <c r="Z61" s="21">
        <v>0.62780000000000002</v>
      </c>
      <c r="AA61" s="21">
        <v>1.0065999999999999</v>
      </c>
      <c r="AB61" s="21">
        <v>0.70140000000000002</v>
      </c>
      <c r="AC61" s="21"/>
      <c r="AD61" s="21">
        <v>0</v>
      </c>
      <c r="AE61" s="21">
        <v>0</v>
      </c>
      <c r="AF61" s="21">
        <v>0</v>
      </c>
      <c r="AG61" s="21">
        <v>0</v>
      </c>
      <c r="AH61" s="21">
        <v>0</v>
      </c>
    </row>
    <row r="62" spans="1:34" ht="20.100000000000001" customHeight="1">
      <c r="A62" s="19">
        <v>988</v>
      </c>
      <c r="B62" s="61"/>
      <c r="C62" s="59"/>
      <c r="D62" s="19">
        <v>210423</v>
      </c>
      <c r="E62" s="20" t="s">
        <v>210</v>
      </c>
      <c r="F62" s="19" t="s">
        <v>211</v>
      </c>
      <c r="G62" s="19" t="s">
        <v>37</v>
      </c>
      <c r="H62" s="21">
        <v>22.177481</v>
      </c>
      <c r="I62" s="19">
        <v>124.590512</v>
      </c>
      <c r="J62" s="19">
        <v>124.518128</v>
      </c>
      <c r="K62" s="19">
        <v>42.066139999999997</v>
      </c>
      <c r="L62" s="19">
        <v>42.003321</v>
      </c>
      <c r="M62" s="18" t="s">
        <v>212</v>
      </c>
      <c r="N62" s="19">
        <v>365.15761600000002</v>
      </c>
      <c r="O62" s="19">
        <v>17.994859999999999</v>
      </c>
      <c r="P62" s="19">
        <v>1E-4</v>
      </c>
      <c r="Q62" s="19" t="s">
        <v>211</v>
      </c>
      <c r="R62" s="19">
        <v>124.571701668221</v>
      </c>
      <c r="S62" s="19">
        <v>42.003320544329597</v>
      </c>
      <c r="T62" s="20" t="s">
        <v>66</v>
      </c>
      <c r="U62" s="25">
        <f t="shared" si="7"/>
        <v>2.9026999999999998</v>
      </c>
      <c r="V62" s="16">
        <f t="shared" si="8"/>
        <v>13.088501800542632</v>
      </c>
      <c r="W62" s="21">
        <f t="shared" si="9"/>
        <v>2.9026999999999998</v>
      </c>
      <c r="X62" s="21">
        <v>1.4711000000000001</v>
      </c>
      <c r="Y62" s="21">
        <v>0.3352</v>
      </c>
      <c r="Z62" s="21">
        <v>0.27229999999999999</v>
      </c>
      <c r="AA62" s="21">
        <v>0.4022</v>
      </c>
      <c r="AB62" s="21">
        <v>0.4219</v>
      </c>
      <c r="AC62" s="21"/>
      <c r="AD62" s="21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ht="20.100000000000001" customHeight="1">
      <c r="A63" s="19">
        <v>989</v>
      </c>
      <c r="B63" s="61"/>
      <c r="C63" s="59"/>
      <c r="D63" s="19">
        <v>210423</v>
      </c>
      <c r="E63" s="20" t="s">
        <v>213</v>
      </c>
      <c r="F63" s="19" t="s">
        <v>214</v>
      </c>
      <c r="G63" s="19" t="s">
        <v>37</v>
      </c>
      <c r="H63" s="21">
        <v>21.602035999999998</v>
      </c>
      <c r="I63" s="19">
        <v>124.97319899999999</v>
      </c>
      <c r="J63" s="19">
        <v>124.867115</v>
      </c>
      <c r="K63" s="19">
        <v>42.145052999999997</v>
      </c>
      <c r="L63" s="19">
        <v>42.099542</v>
      </c>
      <c r="M63" s="18" t="s">
        <v>215</v>
      </c>
      <c r="N63" s="19">
        <v>397.35636199999999</v>
      </c>
      <c r="O63" s="19">
        <v>18.389198</v>
      </c>
      <c r="P63" s="19">
        <v>5.3000000000000001E-5</v>
      </c>
      <c r="Q63" s="19" t="s">
        <v>214</v>
      </c>
      <c r="R63" s="19">
        <v>124.960854875717</v>
      </c>
      <c r="S63" s="19">
        <v>42.107495199035299</v>
      </c>
      <c r="T63" s="20" t="s">
        <v>117</v>
      </c>
      <c r="U63" s="25">
        <f t="shared" si="7"/>
        <v>1.3227</v>
      </c>
      <c r="V63" s="16">
        <f t="shared" si="8"/>
        <v>6.1230339584657667</v>
      </c>
      <c r="W63" s="21">
        <f t="shared" si="9"/>
        <v>1.3227</v>
      </c>
      <c r="X63" s="21">
        <v>0.63229999999999997</v>
      </c>
      <c r="Y63" s="21">
        <v>0.12039999999999999</v>
      </c>
      <c r="Z63" s="21">
        <v>0.16400000000000001</v>
      </c>
      <c r="AA63" s="21">
        <v>0.13969999999999999</v>
      </c>
      <c r="AB63" s="21">
        <v>0.26629999999999998</v>
      </c>
      <c r="AC63" s="21"/>
      <c r="AD63" s="21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ht="20.100000000000001" customHeight="1">
      <c r="A64" s="19">
        <v>990</v>
      </c>
      <c r="B64" s="61"/>
      <c r="C64" s="59"/>
      <c r="D64" s="19">
        <v>210423</v>
      </c>
      <c r="E64" s="20" t="s">
        <v>216</v>
      </c>
      <c r="F64" s="19" t="s">
        <v>217</v>
      </c>
      <c r="G64" s="19" t="s">
        <v>37</v>
      </c>
      <c r="H64" s="21">
        <v>20.551181</v>
      </c>
      <c r="I64" s="19">
        <v>125.07632599999999</v>
      </c>
      <c r="J64" s="19">
        <v>125.020149</v>
      </c>
      <c r="K64" s="19">
        <v>41.907741999999999</v>
      </c>
      <c r="L64" s="19">
        <v>41.844956000000003</v>
      </c>
      <c r="M64" s="18" t="s">
        <v>57</v>
      </c>
      <c r="N64" s="19">
        <v>636.698667</v>
      </c>
      <c r="O64" s="19">
        <v>16.868929999999999</v>
      </c>
      <c r="P64" s="19">
        <v>0</v>
      </c>
      <c r="Q64" s="19" t="s">
        <v>217</v>
      </c>
      <c r="R64" s="19">
        <v>125.07134441040699</v>
      </c>
      <c r="S64" s="19">
        <v>41.9077424897105</v>
      </c>
      <c r="T64" s="20" t="s">
        <v>113</v>
      </c>
      <c r="U64" s="25">
        <f t="shared" si="7"/>
        <v>1.4462000000000002</v>
      </c>
      <c r="V64" s="16">
        <f t="shared" si="8"/>
        <v>7.0370651691501331</v>
      </c>
      <c r="W64" s="21">
        <f t="shared" si="9"/>
        <v>1.4462000000000002</v>
      </c>
      <c r="X64" s="21">
        <v>1.0448999999999999</v>
      </c>
      <c r="Y64" s="21">
        <v>0.17860000000000001</v>
      </c>
      <c r="Z64" s="21">
        <v>7.0099999999999996E-2</v>
      </c>
      <c r="AA64" s="21">
        <v>9.2899999999999996E-2</v>
      </c>
      <c r="AB64" s="21">
        <v>5.9700000000000003E-2</v>
      </c>
      <c r="AC64" s="21"/>
      <c r="AD64" s="21">
        <v>0</v>
      </c>
      <c r="AE64" s="21">
        <v>0</v>
      </c>
      <c r="AF64" s="21">
        <v>0</v>
      </c>
      <c r="AG64" s="21">
        <v>0</v>
      </c>
      <c r="AH64" s="21">
        <v>0</v>
      </c>
    </row>
    <row r="65" spans="1:34" ht="20.100000000000001" customHeight="1">
      <c r="A65" s="19">
        <v>991</v>
      </c>
      <c r="B65" s="61"/>
      <c r="C65" s="59"/>
      <c r="D65" s="19">
        <v>210423</v>
      </c>
      <c r="E65" s="20" t="s">
        <v>218</v>
      </c>
      <c r="F65" s="19" t="s">
        <v>219</v>
      </c>
      <c r="G65" s="19" t="s">
        <v>37</v>
      </c>
      <c r="H65" s="21">
        <v>19.297187999999998</v>
      </c>
      <c r="I65" s="19">
        <v>124.773128</v>
      </c>
      <c r="J65" s="19">
        <v>124.69464600000001</v>
      </c>
      <c r="K65" s="19">
        <v>42.122582000000001</v>
      </c>
      <c r="L65" s="19">
        <v>42.069637999999998</v>
      </c>
      <c r="M65" s="18" t="s">
        <v>133</v>
      </c>
      <c r="N65" s="19">
        <v>403.64875799999999</v>
      </c>
      <c r="O65" s="19">
        <v>16.825613000000001</v>
      </c>
      <c r="P65" s="19">
        <v>0</v>
      </c>
      <c r="Q65" s="19" t="s">
        <v>219</v>
      </c>
      <c r="R65" s="19">
        <v>124.69492734769</v>
      </c>
      <c r="S65" s="19">
        <v>42.085659391732101</v>
      </c>
      <c r="T65" s="20" t="s">
        <v>133</v>
      </c>
      <c r="U65" s="25">
        <f t="shared" si="7"/>
        <v>2.4621999999999997</v>
      </c>
      <c r="V65" s="16">
        <f t="shared" si="8"/>
        <v>12.759371987255344</v>
      </c>
      <c r="W65" s="21">
        <f t="shared" si="9"/>
        <v>2.4621999999999997</v>
      </c>
      <c r="X65" s="21">
        <v>1.2846</v>
      </c>
      <c r="Y65" s="21">
        <v>0.2888</v>
      </c>
      <c r="Z65" s="21">
        <v>0.2001</v>
      </c>
      <c r="AA65" s="21">
        <v>0.32069999999999999</v>
      </c>
      <c r="AB65" s="21">
        <v>0.36799999999999999</v>
      </c>
      <c r="AC65" s="21"/>
      <c r="AD65" s="21">
        <v>0</v>
      </c>
      <c r="AE65" s="21">
        <v>0</v>
      </c>
      <c r="AF65" s="21">
        <v>0</v>
      </c>
      <c r="AG65" s="21">
        <v>0</v>
      </c>
      <c r="AH65" s="21">
        <v>0</v>
      </c>
    </row>
    <row r="66" spans="1:34" ht="20.100000000000001" customHeight="1">
      <c r="A66" s="19">
        <v>992</v>
      </c>
      <c r="B66" s="61"/>
      <c r="C66" s="59"/>
      <c r="D66" s="19">
        <v>210423</v>
      </c>
      <c r="E66" s="20" t="s">
        <v>220</v>
      </c>
      <c r="F66" s="19" t="s">
        <v>221</v>
      </c>
      <c r="G66" s="19" t="s">
        <v>37</v>
      </c>
      <c r="H66" s="21">
        <v>19.224409999999999</v>
      </c>
      <c r="I66" s="19">
        <v>125.354095</v>
      </c>
      <c r="J66" s="19">
        <v>125.270128</v>
      </c>
      <c r="K66" s="19">
        <v>42.108342</v>
      </c>
      <c r="L66" s="19">
        <v>42.066498000000003</v>
      </c>
      <c r="M66" s="18" t="s">
        <v>83</v>
      </c>
      <c r="N66" s="19">
        <v>533.50575500000002</v>
      </c>
      <c r="O66" s="19">
        <v>13.939520999999999</v>
      </c>
      <c r="P66" s="19">
        <v>5.8999999999999998E-5</v>
      </c>
      <c r="Q66" s="19" t="s">
        <v>221</v>
      </c>
      <c r="R66" s="19">
        <v>125.270300174456</v>
      </c>
      <c r="S66" s="19">
        <v>42.1008864483656</v>
      </c>
      <c r="T66" s="20" t="s">
        <v>83</v>
      </c>
      <c r="U66" s="25">
        <f t="shared" si="7"/>
        <v>3.3995000000000002</v>
      </c>
      <c r="V66" s="16">
        <f t="shared" si="8"/>
        <v>17.683247496282071</v>
      </c>
      <c r="W66" s="21">
        <f t="shared" si="9"/>
        <v>3.3995000000000002</v>
      </c>
      <c r="X66" s="21">
        <v>2.1467999999999998</v>
      </c>
      <c r="Y66" s="21">
        <v>0.50680000000000003</v>
      </c>
      <c r="Z66" s="21">
        <v>0.3009</v>
      </c>
      <c r="AA66" s="21">
        <v>0.31109999999999999</v>
      </c>
      <c r="AB66" s="21">
        <v>0.13389999999999999</v>
      </c>
      <c r="AC66" s="21"/>
      <c r="AD66" s="21">
        <v>0</v>
      </c>
      <c r="AE66" s="21">
        <v>0</v>
      </c>
      <c r="AF66" s="21">
        <v>0</v>
      </c>
      <c r="AG66" s="21">
        <v>0</v>
      </c>
      <c r="AH66" s="21">
        <v>0</v>
      </c>
    </row>
    <row r="67" spans="1:34" ht="20.100000000000001" customHeight="1">
      <c r="A67" s="19">
        <v>993</v>
      </c>
      <c r="B67" s="61"/>
      <c r="C67" s="59"/>
      <c r="D67" s="19">
        <v>210423</v>
      </c>
      <c r="E67" s="20" t="s">
        <v>222</v>
      </c>
      <c r="F67" s="19" t="s">
        <v>223</v>
      </c>
      <c r="G67" s="19" t="s">
        <v>37</v>
      </c>
      <c r="H67" s="21">
        <v>18.386253</v>
      </c>
      <c r="I67" s="19">
        <v>124.55231999999999</v>
      </c>
      <c r="J67" s="19">
        <v>124.484842</v>
      </c>
      <c r="K67" s="19">
        <v>42.049695999999997</v>
      </c>
      <c r="L67" s="19">
        <v>41.991343000000001</v>
      </c>
      <c r="M67" s="18" t="s">
        <v>212</v>
      </c>
      <c r="N67" s="19">
        <v>296.862009</v>
      </c>
      <c r="O67" s="19">
        <v>15.961141</v>
      </c>
      <c r="P67" s="19">
        <v>1.74E-4</v>
      </c>
      <c r="Q67" s="19" t="s">
        <v>223</v>
      </c>
      <c r="R67" s="19">
        <v>124.50456945302599</v>
      </c>
      <c r="S67" s="19">
        <v>41.991829049698502</v>
      </c>
      <c r="T67" s="20" t="s">
        <v>73</v>
      </c>
      <c r="U67" s="25">
        <f t="shared" si="7"/>
        <v>4.1610999999999994</v>
      </c>
      <c r="V67" s="16">
        <f t="shared" si="8"/>
        <v>22.631582411054605</v>
      </c>
      <c r="W67" s="21">
        <f t="shared" si="9"/>
        <v>4.1610999999999994</v>
      </c>
      <c r="X67" s="21">
        <v>1.9075</v>
      </c>
      <c r="Y67" s="21">
        <v>0.51219999999999999</v>
      </c>
      <c r="Z67" s="21">
        <v>0.7923</v>
      </c>
      <c r="AA67" s="21">
        <v>0.55879999999999996</v>
      </c>
      <c r="AB67" s="21">
        <v>0.39029999999999998</v>
      </c>
      <c r="AC67" s="21"/>
      <c r="AD67" s="21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ht="20.100000000000001" customHeight="1">
      <c r="A68" s="19">
        <v>994</v>
      </c>
      <c r="B68" s="61"/>
      <c r="C68" s="59"/>
      <c r="D68" s="19">
        <v>210423</v>
      </c>
      <c r="E68" s="20" t="s">
        <v>224</v>
      </c>
      <c r="F68" s="19" t="s">
        <v>225</v>
      </c>
      <c r="G68" s="19" t="s">
        <v>37</v>
      </c>
      <c r="H68" s="21">
        <v>18.031385</v>
      </c>
      <c r="I68" s="19">
        <v>124.729308</v>
      </c>
      <c r="J68" s="19">
        <v>124.670484</v>
      </c>
      <c r="K68" s="19">
        <v>42.323667</v>
      </c>
      <c r="L68" s="19">
        <v>42.264308</v>
      </c>
      <c r="M68" s="18" t="s">
        <v>226</v>
      </c>
      <c r="N68" s="19">
        <v>377.59024399999998</v>
      </c>
      <c r="O68" s="19">
        <v>15.701040000000001</v>
      </c>
      <c r="P68" s="19">
        <v>2.7599999999999999E-4</v>
      </c>
      <c r="Q68" s="19" t="s">
        <v>225</v>
      </c>
      <c r="R68" s="19">
        <v>124.70873004102501</v>
      </c>
      <c r="S68" s="19">
        <v>42.264307784885801</v>
      </c>
      <c r="T68" s="20" t="s">
        <v>80</v>
      </c>
      <c r="U68" s="25">
        <f t="shared" si="7"/>
        <v>4.4260000000000002</v>
      </c>
      <c r="V68" s="16">
        <f t="shared" si="8"/>
        <v>24.54609005353721</v>
      </c>
      <c r="W68" s="21">
        <f t="shared" si="9"/>
        <v>4.4260000000000002</v>
      </c>
      <c r="X68" s="21">
        <v>1.8431999999999999</v>
      </c>
      <c r="Y68" s="21">
        <v>0.81499999999999995</v>
      </c>
      <c r="Z68" s="21">
        <v>0.54569999999999996</v>
      </c>
      <c r="AA68" s="21">
        <v>0.75270000000000004</v>
      </c>
      <c r="AB68" s="21">
        <v>0.46939999999999998</v>
      </c>
      <c r="AC68" s="21"/>
      <c r="AD68" s="21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ht="20.100000000000001" customHeight="1">
      <c r="A69" s="19">
        <v>995</v>
      </c>
      <c r="B69" s="61"/>
      <c r="C69" s="59"/>
      <c r="D69" s="19">
        <v>210423</v>
      </c>
      <c r="E69" s="20" t="s">
        <v>43</v>
      </c>
      <c r="F69" s="19" t="s">
        <v>227</v>
      </c>
      <c r="G69" s="19" t="s">
        <v>37</v>
      </c>
      <c r="H69" s="21">
        <v>17.391919000000001</v>
      </c>
      <c r="I69" s="19">
        <v>125.00318300000001</v>
      </c>
      <c r="J69" s="19">
        <v>124.930188</v>
      </c>
      <c r="K69" s="19">
        <v>42.273260000000001</v>
      </c>
      <c r="L69" s="19">
        <v>42.228808999999998</v>
      </c>
      <c r="M69" s="18" t="s">
        <v>228</v>
      </c>
      <c r="N69" s="19">
        <v>498.01492000000002</v>
      </c>
      <c r="O69" s="19">
        <v>11.776551</v>
      </c>
      <c r="P69" s="19">
        <v>9.3999999999999994E-5</v>
      </c>
      <c r="Q69" s="19" t="s">
        <v>227</v>
      </c>
      <c r="R69" s="19">
        <v>125.000266543094</v>
      </c>
      <c r="S69" s="19">
        <v>42.265887277524698</v>
      </c>
      <c r="T69" s="20" t="s">
        <v>96</v>
      </c>
      <c r="U69" s="25">
        <f t="shared" si="7"/>
        <v>3.5655000000000001</v>
      </c>
      <c r="V69" s="16">
        <f t="shared" si="8"/>
        <v>20.500900446925954</v>
      </c>
      <c r="W69" s="21">
        <f t="shared" si="9"/>
        <v>3.5655000000000001</v>
      </c>
      <c r="X69" s="21">
        <v>1.2649999999999999</v>
      </c>
      <c r="Y69" s="21">
        <v>0.79730000000000001</v>
      </c>
      <c r="Z69" s="21">
        <v>0.52249999999999996</v>
      </c>
      <c r="AA69" s="21">
        <v>0.64839999999999998</v>
      </c>
      <c r="AB69" s="21">
        <v>0.33229999999999998</v>
      </c>
      <c r="AC69" s="21"/>
      <c r="AD69" s="21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ht="20.100000000000001" customHeight="1">
      <c r="A70" s="19">
        <v>996</v>
      </c>
      <c r="B70" s="61"/>
      <c r="C70" s="59"/>
      <c r="D70" s="19">
        <v>210423</v>
      </c>
      <c r="E70" s="20" t="s">
        <v>229</v>
      </c>
      <c r="F70" s="19" t="s">
        <v>230</v>
      </c>
      <c r="G70" s="19" t="s">
        <v>37</v>
      </c>
      <c r="H70" s="21">
        <v>17.320931000000002</v>
      </c>
      <c r="I70" s="19">
        <v>125.05771799999999</v>
      </c>
      <c r="J70" s="19">
        <v>124.99351</v>
      </c>
      <c r="K70" s="19">
        <v>42.138972000000003</v>
      </c>
      <c r="L70" s="19">
        <v>42.057760999999999</v>
      </c>
      <c r="M70" s="18" t="s">
        <v>145</v>
      </c>
      <c r="N70" s="19">
        <v>463.56562700000001</v>
      </c>
      <c r="O70" s="19">
        <v>15.628586</v>
      </c>
      <c r="P70" s="19">
        <v>6.0000000000000002E-6</v>
      </c>
      <c r="Q70" s="19" t="s">
        <v>230</v>
      </c>
      <c r="R70" s="19">
        <v>124.995972464484</v>
      </c>
      <c r="S70" s="19">
        <v>42.135945863673598</v>
      </c>
      <c r="T70" s="20" t="s">
        <v>117</v>
      </c>
      <c r="U70" s="25">
        <f t="shared" si="7"/>
        <v>3.3400999999999996</v>
      </c>
      <c r="V70" s="16">
        <f t="shared" si="8"/>
        <v>19.283605482869248</v>
      </c>
      <c r="W70" s="21">
        <f t="shared" si="9"/>
        <v>3.3400999999999996</v>
      </c>
      <c r="X70" s="21">
        <v>0.97050000000000003</v>
      </c>
      <c r="Y70" s="21">
        <v>0.50819999999999999</v>
      </c>
      <c r="Z70" s="21">
        <v>0.51129999999999998</v>
      </c>
      <c r="AA70" s="21">
        <v>0.85460000000000003</v>
      </c>
      <c r="AB70" s="21">
        <v>0.4955</v>
      </c>
      <c r="AC70" s="21"/>
      <c r="AD70" s="21">
        <v>0</v>
      </c>
      <c r="AE70" s="21">
        <v>0</v>
      </c>
      <c r="AF70" s="21">
        <v>0</v>
      </c>
      <c r="AG70" s="21">
        <v>0</v>
      </c>
      <c r="AH70" s="21">
        <v>0</v>
      </c>
    </row>
    <row r="71" spans="1:34" ht="20.100000000000001" customHeight="1">
      <c r="A71" s="19">
        <v>997</v>
      </c>
      <c r="B71" s="61"/>
      <c r="C71" s="59"/>
      <c r="D71" s="19">
        <v>210423</v>
      </c>
      <c r="E71" s="20" t="s">
        <v>231</v>
      </c>
      <c r="F71" s="19" t="s">
        <v>232</v>
      </c>
      <c r="G71" s="19" t="s">
        <v>37</v>
      </c>
      <c r="H71" s="21">
        <v>16.242657999999999</v>
      </c>
      <c r="I71" s="19">
        <v>125.19688499999999</v>
      </c>
      <c r="J71" s="19">
        <v>125.103876</v>
      </c>
      <c r="K71" s="19">
        <v>42.301315000000002</v>
      </c>
      <c r="L71" s="19">
        <v>42.256265999999997</v>
      </c>
      <c r="M71" s="18" t="s">
        <v>233</v>
      </c>
      <c r="N71" s="19">
        <v>414.86461500000001</v>
      </c>
      <c r="O71" s="19">
        <v>4.957687</v>
      </c>
      <c r="P71" s="19">
        <v>5.3000000000000001E-5</v>
      </c>
      <c r="Q71" s="19" t="s">
        <v>232</v>
      </c>
      <c r="R71" s="19">
        <v>125.19214719202699</v>
      </c>
      <c r="S71" s="19">
        <v>42.265847365535897</v>
      </c>
      <c r="T71" s="20" t="s">
        <v>170</v>
      </c>
      <c r="U71" s="25">
        <f t="shared" si="7"/>
        <v>6.2757000000000005</v>
      </c>
      <c r="V71" s="16">
        <f t="shared" si="8"/>
        <v>38.637149166103242</v>
      </c>
      <c r="W71" s="21">
        <f t="shared" si="9"/>
        <v>6.2757000000000005</v>
      </c>
      <c r="X71" s="21">
        <v>3.9220000000000002</v>
      </c>
      <c r="Y71" s="21">
        <v>1.2394000000000001</v>
      </c>
      <c r="Z71" s="21">
        <v>0.59919999999999995</v>
      </c>
      <c r="AA71" s="21">
        <v>0.39660000000000001</v>
      </c>
      <c r="AB71" s="21">
        <v>0.11849999999999999</v>
      </c>
      <c r="AC71" s="21"/>
      <c r="AD71" s="21">
        <v>0</v>
      </c>
      <c r="AE71" s="21">
        <v>0</v>
      </c>
      <c r="AF71" s="21">
        <v>0</v>
      </c>
      <c r="AG71" s="21">
        <v>0</v>
      </c>
      <c r="AH71" s="21">
        <v>0</v>
      </c>
    </row>
    <row r="72" spans="1:34" ht="20.100000000000001" customHeight="1">
      <c r="A72" s="19">
        <v>998</v>
      </c>
      <c r="B72" s="61"/>
      <c r="C72" s="59"/>
      <c r="D72" s="19">
        <v>210423</v>
      </c>
      <c r="E72" s="20" t="s">
        <v>234</v>
      </c>
      <c r="F72" s="19" t="s">
        <v>235</v>
      </c>
      <c r="G72" s="19" t="s">
        <v>37</v>
      </c>
      <c r="H72" s="21">
        <v>15.720032</v>
      </c>
      <c r="I72" s="19">
        <v>124.74865800000001</v>
      </c>
      <c r="J72" s="19">
        <v>124.69875</v>
      </c>
      <c r="K72" s="19">
        <v>41.867463999999998</v>
      </c>
      <c r="L72" s="19">
        <v>41.805286000000002</v>
      </c>
      <c r="M72" s="18" t="s">
        <v>49</v>
      </c>
      <c r="N72" s="19">
        <v>651.771252</v>
      </c>
      <c r="O72" s="19">
        <v>17.885909000000002</v>
      </c>
      <c r="P72" s="19">
        <v>1.5E-5</v>
      </c>
      <c r="Q72" s="19" t="s">
        <v>235</v>
      </c>
      <c r="R72" s="19">
        <v>124.745706192829</v>
      </c>
      <c r="S72" s="19">
        <v>41.864878914377897</v>
      </c>
      <c r="T72" s="20" t="s">
        <v>166</v>
      </c>
      <c r="U72" s="25">
        <f t="shared" si="7"/>
        <v>1.4619000000000002</v>
      </c>
      <c r="V72" s="16">
        <f t="shared" si="8"/>
        <v>9.2995993901284706</v>
      </c>
      <c r="W72" s="21">
        <f t="shared" si="9"/>
        <v>1.4619000000000002</v>
      </c>
      <c r="X72" s="21">
        <v>0.73080000000000001</v>
      </c>
      <c r="Y72" s="21">
        <v>0.2296</v>
      </c>
      <c r="Z72" s="21">
        <v>0.1555</v>
      </c>
      <c r="AA72" s="21">
        <v>0.1767</v>
      </c>
      <c r="AB72" s="21">
        <v>0.16930000000000001</v>
      </c>
      <c r="AC72" s="21"/>
      <c r="AD72" s="21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ht="20.100000000000001" customHeight="1">
      <c r="A73" s="19">
        <v>999</v>
      </c>
      <c r="B73" s="61"/>
      <c r="C73" s="59"/>
      <c r="D73" s="19">
        <v>210423</v>
      </c>
      <c r="E73" s="20" t="s">
        <v>236</v>
      </c>
      <c r="F73" s="19" t="s">
        <v>237</v>
      </c>
      <c r="G73" s="19" t="s">
        <v>37</v>
      </c>
      <c r="H73" s="21">
        <v>15.597156999999999</v>
      </c>
      <c r="I73" s="19">
        <v>124.961414</v>
      </c>
      <c r="J73" s="19">
        <v>124.923615</v>
      </c>
      <c r="K73" s="19">
        <v>42.369000999999997</v>
      </c>
      <c r="L73" s="19">
        <v>42.286197000000001</v>
      </c>
      <c r="M73" s="18" t="s">
        <v>238</v>
      </c>
      <c r="N73" s="19">
        <v>369.57516199999998</v>
      </c>
      <c r="O73" s="19">
        <v>13.810522000000001</v>
      </c>
      <c r="P73" s="19">
        <v>2.33E-4</v>
      </c>
      <c r="Q73" s="19" t="s">
        <v>237</v>
      </c>
      <c r="R73" s="19">
        <v>124.942262898965</v>
      </c>
      <c r="S73" s="19">
        <v>42.369000581399902</v>
      </c>
      <c r="T73" s="20" t="s">
        <v>127</v>
      </c>
      <c r="U73" s="25">
        <f t="shared" si="7"/>
        <v>3.2694999999999999</v>
      </c>
      <c r="V73" s="16">
        <f t="shared" si="8"/>
        <v>20.962153551445304</v>
      </c>
      <c r="W73" s="21">
        <f t="shared" si="9"/>
        <v>3.2694999999999999</v>
      </c>
      <c r="X73" s="21">
        <v>2.0813999999999999</v>
      </c>
      <c r="Y73" s="21">
        <v>0.54759999999999998</v>
      </c>
      <c r="Z73" s="21">
        <v>0.23330000000000001</v>
      </c>
      <c r="AA73" s="21">
        <v>0.23280000000000001</v>
      </c>
      <c r="AB73" s="21">
        <v>0.1744</v>
      </c>
      <c r="AC73" s="21"/>
      <c r="AD73" s="21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ht="20.100000000000001" customHeight="1">
      <c r="A74" s="19">
        <v>1000</v>
      </c>
      <c r="B74" s="61"/>
      <c r="C74" s="59"/>
      <c r="D74" s="19">
        <v>210423</v>
      </c>
      <c r="E74" s="20" t="s">
        <v>239</v>
      </c>
      <c r="F74" s="19" t="s">
        <v>240</v>
      </c>
      <c r="G74" s="19" t="s">
        <v>37</v>
      </c>
      <c r="H74" s="21">
        <v>15.538857999999999</v>
      </c>
      <c r="I74" s="19">
        <v>125.038768</v>
      </c>
      <c r="J74" s="19">
        <v>124.991767</v>
      </c>
      <c r="K74" s="19">
        <v>42.403841</v>
      </c>
      <c r="L74" s="19">
        <v>42.338487999999998</v>
      </c>
      <c r="M74" s="18" t="s">
        <v>241</v>
      </c>
      <c r="N74" s="19">
        <v>397.54008299999998</v>
      </c>
      <c r="O74" s="19">
        <v>18.386821999999999</v>
      </c>
      <c r="P74" s="19">
        <v>6.9300000000000004E-4</v>
      </c>
      <c r="Q74" s="19" t="s">
        <v>240</v>
      </c>
      <c r="R74" s="19">
        <v>124.999733845067</v>
      </c>
      <c r="S74" s="19">
        <v>42.3409948918545</v>
      </c>
      <c r="T74" s="20" t="s">
        <v>62</v>
      </c>
      <c r="U74" s="25">
        <f t="shared" si="7"/>
        <v>1.8956000000000002</v>
      </c>
      <c r="V74" s="16">
        <f t="shared" si="8"/>
        <v>12.199094682504983</v>
      </c>
      <c r="W74" s="21">
        <f t="shared" si="9"/>
        <v>1.8956000000000002</v>
      </c>
      <c r="X74" s="21">
        <v>0.91300000000000003</v>
      </c>
      <c r="Y74" s="21">
        <v>0.32400000000000001</v>
      </c>
      <c r="Z74" s="21">
        <v>0.20880000000000001</v>
      </c>
      <c r="AA74" s="21">
        <v>0.26819999999999999</v>
      </c>
      <c r="AB74" s="21">
        <v>0.18160000000000001</v>
      </c>
      <c r="AC74" s="21"/>
      <c r="AD74" s="21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ht="20.100000000000001" customHeight="1">
      <c r="A75" s="19">
        <v>1001</v>
      </c>
      <c r="B75" s="61"/>
      <c r="C75" s="59"/>
      <c r="D75" s="19">
        <v>210423</v>
      </c>
      <c r="E75" s="20" t="s">
        <v>242</v>
      </c>
      <c r="F75" s="19" t="s">
        <v>243</v>
      </c>
      <c r="G75" s="19" t="s">
        <v>37</v>
      </c>
      <c r="H75" s="21">
        <v>15.087975</v>
      </c>
      <c r="I75" s="19">
        <v>124.438147</v>
      </c>
      <c r="J75" s="19">
        <v>124.389775</v>
      </c>
      <c r="K75" s="19">
        <v>42.051504000000001</v>
      </c>
      <c r="L75" s="19">
        <v>41.985875999999998</v>
      </c>
      <c r="M75" s="18" t="s">
        <v>244</v>
      </c>
      <c r="N75" s="19">
        <v>298.60246899999999</v>
      </c>
      <c r="O75" s="19">
        <v>17.752528999999999</v>
      </c>
      <c r="P75" s="19">
        <v>1.9000000000000001E-4</v>
      </c>
      <c r="Q75" s="19" t="s">
        <v>243</v>
      </c>
      <c r="R75" s="19">
        <v>124.42224740646</v>
      </c>
      <c r="S75" s="19">
        <v>41.985981876098002</v>
      </c>
      <c r="T75" s="20" t="s">
        <v>73</v>
      </c>
      <c r="U75" s="25">
        <f t="shared" ref="U75:U115" si="10">W75+AC75</f>
        <v>1.8663999999999998</v>
      </c>
      <c r="V75" s="16">
        <f t="shared" ref="V75:V115" si="11">U75/H75*100</f>
        <v>12.370115936697932</v>
      </c>
      <c r="W75" s="21">
        <f t="shared" si="9"/>
        <v>1.8663999999999998</v>
      </c>
      <c r="X75" s="21">
        <v>1.1841999999999999</v>
      </c>
      <c r="Y75" s="21">
        <v>0.2336</v>
      </c>
      <c r="Z75" s="21">
        <v>0.15190000000000001</v>
      </c>
      <c r="AA75" s="21">
        <v>0.18090000000000001</v>
      </c>
      <c r="AB75" s="21">
        <v>0.1158</v>
      </c>
      <c r="AC75" s="21"/>
      <c r="AD75" s="21">
        <v>0</v>
      </c>
      <c r="AE75" s="21">
        <v>0</v>
      </c>
      <c r="AF75" s="21">
        <v>0</v>
      </c>
      <c r="AG75" s="21">
        <v>0</v>
      </c>
      <c r="AH75" s="21">
        <v>0</v>
      </c>
    </row>
    <row r="76" spans="1:34" ht="20.100000000000001" customHeight="1">
      <c r="A76" s="19">
        <v>1002</v>
      </c>
      <c r="B76" s="61"/>
      <c r="C76" s="59"/>
      <c r="D76" s="19">
        <v>210423</v>
      </c>
      <c r="E76" s="20" t="s">
        <v>245</v>
      </c>
      <c r="F76" s="19" t="s">
        <v>246</v>
      </c>
      <c r="G76" s="19" t="s">
        <v>37</v>
      </c>
      <c r="H76" s="21">
        <v>14.923239000000001</v>
      </c>
      <c r="I76" s="19">
        <v>125.03347599999999</v>
      </c>
      <c r="J76" s="19">
        <v>124.985894</v>
      </c>
      <c r="K76" s="19">
        <v>42.231664000000002</v>
      </c>
      <c r="L76" s="19">
        <v>42.159132</v>
      </c>
      <c r="M76" s="18" t="s">
        <v>178</v>
      </c>
      <c r="N76" s="19">
        <v>462.52038399999998</v>
      </c>
      <c r="O76" s="19">
        <v>15.257946</v>
      </c>
      <c r="P76" s="19">
        <v>9.5000000000000005E-5</v>
      </c>
      <c r="Q76" s="19" t="s">
        <v>246</v>
      </c>
      <c r="R76" s="19">
        <v>125.01632505604699</v>
      </c>
      <c r="S76" s="19">
        <v>42.1591316041836</v>
      </c>
      <c r="T76" s="20" t="s">
        <v>117</v>
      </c>
      <c r="U76" s="25">
        <f t="shared" si="10"/>
        <v>2.6511</v>
      </c>
      <c r="V76" s="16">
        <f t="shared" si="11"/>
        <v>17.76491015120779</v>
      </c>
      <c r="W76" s="21">
        <f t="shared" si="9"/>
        <v>2.6511</v>
      </c>
      <c r="X76" s="21">
        <v>0.57499999999999996</v>
      </c>
      <c r="Y76" s="21">
        <v>0.42909999999999998</v>
      </c>
      <c r="Z76" s="21">
        <v>0.47370000000000001</v>
      </c>
      <c r="AA76" s="21">
        <v>0.73599999999999999</v>
      </c>
      <c r="AB76" s="21">
        <v>0.43730000000000002</v>
      </c>
      <c r="AC76" s="21"/>
      <c r="AD76" s="21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ht="20.100000000000001" customHeight="1">
      <c r="A77" s="19">
        <v>1003</v>
      </c>
      <c r="B77" s="61"/>
      <c r="C77" s="59"/>
      <c r="D77" s="19">
        <v>210423</v>
      </c>
      <c r="E77" s="20" t="s">
        <v>247</v>
      </c>
      <c r="F77" s="19" t="s">
        <v>248</v>
      </c>
      <c r="G77" s="19" t="s">
        <v>37</v>
      </c>
      <c r="H77" s="21">
        <v>14.125389</v>
      </c>
      <c r="I77" s="19">
        <v>125.245041</v>
      </c>
      <c r="J77" s="19">
        <v>125.180812</v>
      </c>
      <c r="K77" s="19">
        <v>42.219773000000004</v>
      </c>
      <c r="L77" s="19">
        <v>42.179225000000002</v>
      </c>
      <c r="M77" s="18" t="s">
        <v>142</v>
      </c>
      <c r="N77" s="19">
        <v>455.53667100000001</v>
      </c>
      <c r="O77" s="19">
        <v>8.3593849999999996</v>
      </c>
      <c r="P77" s="19">
        <v>3.1700000000000001E-4</v>
      </c>
      <c r="Q77" s="19" t="s">
        <v>248</v>
      </c>
      <c r="R77" s="19">
        <v>125.180812351122</v>
      </c>
      <c r="S77" s="19">
        <v>42.200423185801398</v>
      </c>
      <c r="T77" s="20" t="s">
        <v>96</v>
      </c>
      <c r="U77" s="25">
        <f t="shared" si="10"/>
        <v>7.2359000000000009</v>
      </c>
      <c r="V77" s="16">
        <f t="shared" si="11"/>
        <v>51.226199858991492</v>
      </c>
      <c r="W77" s="21">
        <f t="shared" si="9"/>
        <v>7.2359000000000009</v>
      </c>
      <c r="X77" s="21">
        <v>2.9110999999999998</v>
      </c>
      <c r="Y77" s="21">
        <v>1.6617999999999999</v>
      </c>
      <c r="Z77" s="21">
        <v>1.1511</v>
      </c>
      <c r="AA77" s="21">
        <v>1.1080000000000001</v>
      </c>
      <c r="AB77" s="21">
        <v>0.40389999999999998</v>
      </c>
      <c r="AC77" s="21"/>
      <c r="AD77" s="21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ht="20.100000000000001" customHeight="1">
      <c r="A78" s="19">
        <v>1004</v>
      </c>
      <c r="B78" s="61"/>
      <c r="C78" s="59"/>
      <c r="D78" s="19">
        <v>210423</v>
      </c>
      <c r="E78" s="20" t="s">
        <v>249</v>
      </c>
      <c r="F78" s="19" t="s">
        <v>250</v>
      </c>
      <c r="G78" s="19" t="s">
        <v>37</v>
      </c>
      <c r="H78" s="21">
        <v>13.994178</v>
      </c>
      <c r="I78" s="19">
        <v>125.350954</v>
      </c>
      <c r="J78" s="19">
        <v>125.283447</v>
      </c>
      <c r="K78" s="19">
        <v>42.078558999999998</v>
      </c>
      <c r="L78" s="19">
        <v>42.035707000000002</v>
      </c>
      <c r="M78" s="18" t="s">
        <v>83</v>
      </c>
      <c r="N78" s="19">
        <v>582.68135700000005</v>
      </c>
      <c r="O78" s="19">
        <v>15.487284000000001</v>
      </c>
      <c r="P78" s="19">
        <v>4.0000000000000003E-5</v>
      </c>
      <c r="Q78" s="19" t="s">
        <v>250</v>
      </c>
      <c r="R78" s="19">
        <v>125.283447058454</v>
      </c>
      <c r="S78" s="19">
        <v>42.054048531606803</v>
      </c>
      <c r="T78" s="20" t="s">
        <v>83</v>
      </c>
      <c r="U78" s="25">
        <f t="shared" si="10"/>
        <v>1.8638999999999999</v>
      </c>
      <c r="V78" s="16">
        <f t="shared" si="11"/>
        <v>13.319110275716087</v>
      </c>
      <c r="W78" s="21">
        <f t="shared" si="9"/>
        <v>1.8638999999999999</v>
      </c>
      <c r="X78" s="21">
        <v>1.1549</v>
      </c>
      <c r="Y78" s="21">
        <v>0.2853</v>
      </c>
      <c r="Z78" s="21">
        <v>0.15359999999999999</v>
      </c>
      <c r="AA78" s="21">
        <v>0.14860000000000001</v>
      </c>
      <c r="AB78" s="21">
        <v>0.1215</v>
      </c>
      <c r="AC78" s="21"/>
      <c r="AD78" s="21">
        <v>0</v>
      </c>
      <c r="AE78" s="21">
        <v>0</v>
      </c>
      <c r="AF78" s="21">
        <v>0</v>
      </c>
      <c r="AG78" s="21">
        <v>0</v>
      </c>
      <c r="AH78" s="21">
        <v>0</v>
      </c>
    </row>
    <row r="79" spans="1:34" ht="20.100000000000001" customHeight="1">
      <c r="A79" s="19">
        <v>1005</v>
      </c>
      <c r="B79" s="61"/>
      <c r="C79" s="59"/>
      <c r="D79" s="19">
        <v>210423</v>
      </c>
      <c r="E79" s="20" t="s">
        <v>251</v>
      </c>
      <c r="F79" s="19" t="s">
        <v>252</v>
      </c>
      <c r="G79" s="19" t="s">
        <v>37</v>
      </c>
      <c r="H79" s="21">
        <v>13.974564000000001</v>
      </c>
      <c r="I79" s="19">
        <v>125.27336699999999</v>
      </c>
      <c r="J79" s="19">
        <v>125.215952</v>
      </c>
      <c r="K79" s="19">
        <v>42.192889000000001</v>
      </c>
      <c r="L79" s="19">
        <v>42.125821999999999</v>
      </c>
      <c r="M79" s="18" t="s">
        <v>142</v>
      </c>
      <c r="N79" s="19">
        <v>480.50834400000002</v>
      </c>
      <c r="O79" s="19">
        <v>9.4098310000000005</v>
      </c>
      <c r="P79" s="19">
        <v>5.0000000000000002E-5</v>
      </c>
      <c r="Q79" s="19" t="s">
        <v>252</v>
      </c>
      <c r="R79" s="19">
        <v>125.27336724381701</v>
      </c>
      <c r="S79" s="19">
        <v>42.1678863439951</v>
      </c>
      <c r="T79" s="20" t="s">
        <v>83</v>
      </c>
      <c r="U79" s="25">
        <f t="shared" si="10"/>
        <v>4.3396999999999997</v>
      </c>
      <c r="V79" s="16">
        <f t="shared" si="11"/>
        <v>31.054278330257741</v>
      </c>
      <c r="W79" s="21">
        <f t="shared" si="9"/>
        <v>4.3396999999999997</v>
      </c>
      <c r="X79" s="21">
        <v>2.3290000000000002</v>
      </c>
      <c r="Y79" s="21">
        <v>0.75829999999999997</v>
      </c>
      <c r="Z79" s="21">
        <v>0.48220000000000002</v>
      </c>
      <c r="AA79" s="21">
        <v>0.52580000000000005</v>
      </c>
      <c r="AB79" s="21">
        <v>0.24440000000000001</v>
      </c>
      <c r="AC79" s="21"/>
      <c r="AD79" s="21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ht="20.100000000000001" customHeight="1">
      <c r="A80" s="19">
        <v>1006</v>
      </c>
      <c r="B80" s="61"/>
      <c r="C80" s="59"/>
      <c r="D80" s="19">
        <v>210423</v>
      </c>
      <c r="E80" s="20" t="s">
        <v>253</v>
      </c>
      <c r="F80" s="19" t="s">
        <v>254</v>
      </c>
      <c r="G80" s="19" t="s">
        <v>37</v>
      </c>
      <c r="H80" s="21">
        <v>13.827201000000001</v>
      </c>
      <c r="I80" s="19">
        <v>124.910557</v>
      </c>
      <c r="J80" s="19">
        <v>124.85352899999999</v>
      </c>
      <c r="K80" s="19">
        <v>41.941884999999999</v>
      </c>
      <c r="L80" s="19">
        <v>41.897002999999998</v>
      </c>
      <c r="M80" s="18" t="s">
        <v>189</v>
      </c>
      <c r="N80" s="19">
        <v>502.54019899999997</v>
      </c>
      <c r="O80" s="19">
        <v>16.003896999999998</v>
      </c>
      <c r="P80" s="19">
        <v>0</v>
      </c>
      <c r="Q80" s="19" t="s">
        <v>254</v>
      </c>
      <c r="R80" s="19">
        <v>124.910556669524</v>
      </c>
      <c r="S80" s="19">
        <v>41.937936971171602</v>
      </c>
      <c r="T80" s="20" t="s">
        <v>58</v>
      </c>
      <c r="U80" s="25">
        <f t="shared" si="10"/>
        <v>1.7151999999999998</v>
      </c>
      <c r="V80" s="16">
        <f t="shared" si="11"/>
        <v>12.404535089928901</v>
      </c>
      <c r="W80" s="21">
        <f t="shared" si="9"/>
        <v>1.7151999999999998</v>
      </c>
      <c r="X80" s="21">
        <v>0.80189999999999995</v>
      </c>
      <c r="Y80" s="21">
        <v>0.22520000000000001</v>
      </c>
      <c r="Z80" s="21">
        <v>0.16250000000000001</v>
      </c>
      <c r="AA80" s="21">
        <v>0.27879999999999999</v>
      </c>
      <c r="AB80" s="21">
        <v>0.24679999999999999</v>
      </c>
      <c r="AC80" s="21"/>
      <c r="AD80" s="21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ht="20.100000000000001" customHeight="1">
      <c r="A81" s="19">
        <v>1007</v>
      </c>
      <c r="B81" s="61"/>
      <c r="C81" s="59"/>
      <c r="D81" s="19">
        <v>210423</v>
      </c>
      <c r="E81" s="20" t="s">
        <v>255</v>
      </c>
      <c r="F81" s="19" t="s">
        <v>256</v>
      </c>
      <c r="G81" s="19" t="s">
        <v>37</v>
      </c>
      <c r="H81" s="21">
        <v>13.768371999999999</v>
      </c>
      <c r="I81" s="19">
        <v>125.22931</v>
      </c>
      <c r="J81" s="19">
        <v>125.142026</v>
      </c>
      <c r="K81" s="19">
        <v>41.974972000000001</v>
      </c>
      <c r="L81" s="19">
        <v>41.924700000000001</v>
      </c>
      <c r="M81" s="18" t="s">
        <v>48</v>
      </c>
      <c r="N81" s="19">
        <v>720.11572100000001</v>
      </c>
      <c r="O81" s="19">
        <v>18.093132000000001</v>
      </c>
      <c r="P81" s="19">
        <v>0</v>
      </c>
      <c r="Q81" s="19" t="s">
        <v>256</v>
      </c>
      <c r="R81" s="19">
        <v>125.142025613431</v>
      </c>
      <c r="S81" s="19">
        <v>41.966713319251802</v>
      </c>
      <c r="T81" s="20" t="s">
        <v>113</v>
      </c>
      <c r="U81" s="25">
        <f t="shared" si="10"/>
        <v>0.70310000000000006</v>
      </c>
      <c r="V81" s="16">
        <f t="shared" si="11"/>
        <v>5.1066313431972938</v>
      </c>
      <c r="W81" s="21">
        <f t="shared" si="9"/>
        <v>0.70310000000000006</v>
      </c>
      <c r="X81" s="21">
        <v>0.52580000000000005</v>
      </c>
      <c r="Y81" s="21">
        <v>8.6800000000000002E-2</v>
      </c>
      <c r="Z81" s="21">
        <v>2.5700000000000001E-2</v>
      </c>
      <c r="AA81" s="21">
        <v>2.4400000000000002E-2</v>
      </c>
      <c r="AB81" s="21">
        <v>4.0399999999999998E-2</v>
      </c>
      <c r="AC81" s="21"/>
      <c r="AD81" s="21">
        <v>0</v>
      </c>
      <c r="AE81" s="21">
        <v>0</v>
      </c>
      <c r="AF81" s="21">
        <v>0</v>
      </c>
      <c r="AG81" s="21">
        <v>0</v>
      </c>
      <c r="AH81" s="21">
        <v>0</v>
      </c>
    </row>
    <row r="82" spans="1:34" ht="20.100000000000001" customHeight="1">
      <c r="A82" s="19">
        <v>1008</v>
      </c>
      <c r="B82" s="61"/>
      <c r="C82" s="59"/>
      <c r="D82" s="19">
        <v>210423</v>
      </c>
      <c r="E82" s="20" t="s">
        <v>41</v>
      </c>
      <c r="F82" s="19" t="s">
        <v>257</v>
      </c>
      <c r="G82" s="19" t="s">
        <v>37</v>
      </c>
      <c r="H82" s="21">
        <v>13.764219000000001</v>
      </c>
      <c r="I82" s="19">
        <v>124.635882</v>
      </c>
      <c r="J82" s="19">
        <v>124.569805</v>
      </c>
      <c r="K82" s="19">
        <v>42.146355</v>
      </c>
      <c r="L82" s="19">
        <v>42.109907999999997</v>
      </c>
      <c r="M82" s="18" t="s">
        <v>258</v>
      </c>
      <c r="N82" s="19">
        <v>494.97067399999997</v>
      </c>
      <c r="O82" s="19">
        <v>18.749699</v>
      </c>
      <c r="P82" s="19">
        <v>0</v>
      </c>
      <c r="Q82" s="19" t="s">
        <v>257</v>
      </c>
      <c r="R82" s="19">
        <v>124.633720451485</v>
      </c>
      <c r="S82" s="19">
        <v>42.143614813442703</v>
      </c>
      <c r="T82" s="20" t="s">
        <v>133</v>
      </c>
      <c r="U82" s="25">
        <f t="shared" si="10"/>
        <v>1.7002999999999999</v>
      </c>
      <c r="V82" s="16">
        <f t="shared" si="11"/>
        <v>12.353043786937711</v>
      </c>
      <c r="W82" s="21">
        <f t="shared" si="9"/>
        <v>1.7002999999999999</v>
      </c>
      <c r="X82" s="21">
        <v>0.89090000000000003</v>
      </c>
      <c r="Y82" s="21">
        <v>0.1804</v>
      </c>
      <c r="Z82" s="21">
        <v>0.1268</v>
      </c>
      <c r="AA82" s="21">
        <v>0.21190000000000001</v>
      </c>
      <c r="AB82" s="21">
        <v>0.2903</v>
      </c>
      <c r="AC82" s="21"/>
      <c r="AD82" s="21">
        <v>0</v>
      </c>
      <c r="AE82" s="21">
        <v>0</v>
      </c>
      <c r="AF82" s="21">
        <v>0</v>
      </c>
      <c r="AG82" s="21">
        <v>0</v>
      </c>
      <c r="AH82" s="21">
        <v>0</v>
      </c>
    </row>
    <row r="83" spans="1:34" ht="20.100000000000001" customHeight="1">
      <c r="A83" s="19">
        <v>1009</v>
      </c>
      <c r="B83" s="61"/>
      <c r="C83" s="59"/>
      <c r="D83" s="19">
        <v>210423</v>
      </c>
      <c r="E83" s="20" t="s">
        <v>39</v>
      </c>
      <c r="F83" s="19" t="s">
        <v>259</v>
      </c>
      <c r="G83" s="19" t="s">
        <v>37</v>
      </c>
      <c r="H83" s="21">
        <v>13.661911</v>
      </c>
      <c r="I83" s="19">
        <v>125.26766000000001</v>
      </c>
      <c r="J83" s="19">
        <v>125.204542</v>
      </c>
      <c r="K83" s="19">
        <v>42.003701</v>
      </c>
      <c r="L83" s="19">
        <v>41.970272000000001</v>
      </c>
      <c r="M83" s="18" t="s">
        <v>82</v>
      </c>
      <c r="N83" s="19">
        <v>693.12376800000004</v>
      </c>
      <c r="O83" s="19">
        <v>17.342827</v>
      </c>
      <c r="P83" s="19">
        <v>0</v>
      </c>
      <c r="Q83" s="19" t="s">
        <v>259</v>
      </c>
      <c r="R83" s="19">
        <v>125.205802662173</v>
      </c>
      <c r="S83" s="19">
        <v>41.978231568167097</v>
      </c>
      <c r="T83" s="20" t="s">
        <v>113</v>
      </c>
      <c r="U83" s="25">
        <f t="shared" si="10"/>
        <v>0.54010000000000002</v>
      </c>
      <c r="V83" s="16">
        <f t="shared" si="11"/>
        <v>3.9533268808441222</v>
      </c>
      <c r="W83" s="21">
        <f t="shared" si="9"/>
        <v>0.54010000000000002</v>
      </c>
      <c r="X83" s="21">
        <v>0.33100000000000002</v>
      </c>
      <c r="Y83" s="21">
        <v>6.6699999999999995E-2</v>
      </c>
      <c r="Z83" s="21">
        <v>3.1E-2</v>
      </c>
      <c r="AA83" s="21">
        <v>4.6800000000000001E-2</v>
      </c>
      <c r="AB83" s="21">
        <v>6.4600000000000005E-2</v>
      </c>
      <c r="AC83" s="21"/>
      <c r="AD83" s="21">
        <v>0</v>
      </c>
      <c r="AE83" s="21">
        <v>0</v>
      </c>
      <c r="AF83" s="21">
        <v>0</v>
      </c>
      <c r="AG83" s="21">
        <v>0</v>
      </c>
      <c r="AH83" s="21">
        <v>0</v>
      </c>
    </row>
    <row r="84" spans="1:34" ht="20.100000000000001" customHeight="1">
      <c r="A84" s="19">
        <v>1010</v>
      </c>
      <c r="B84" s="61"/>
      <c r="C84" s="59"/>
      <c r="D84" s="19">
        <v>210423</v>
      </c>
      <c r="E84" s="20" t="s">
        <v>260</v>
      </c>
      <c r="F84" s="19" t="s">
        <v>261</v>
      </c>
      <c r="G84" s="19" t="s">
        <v>37</v>
      </c>
      <c r="H84" s="21">
        <v>13.561311999999999</v>
      </c>
      <c r="I84" s="19">
        <v>124.41767299999999</v>
      </c>
      <c r="J84" s="19">
        <v>124.358496</v>
      </c>
      <c r="K84" s="19">
        <v>42.037168000000001</v>
      </c>
      <c r="L84" s="19">
        <v>41.983744000000002</v>
      </c>
      <c r="M84" s="18" t="s">
        <v>244</v>
      </c>
      <c r="N84" s="19">
        <v>276.44539200000003</v>
      </c>
      <c r="O84" s="19">
        <v>16.097653999999999</v>
      </c>
      <c r="P84" s="19">
        <v>0</v>
      </c>
      <c r="Q84" s="19" t="s">
        <v>261</v>
      </c>
      <c r="R84" s="19">
        <v>124.41037297009299</v>
      </c>
      <c r="S84" s="19">
        <v>41.983744114345299</v>
      </c>
      <c r="T84" s="20" t="s">
        <v>73</v>
      </c>
      <c r="U84" s="25">
        <f t="shared" si="10"/>
        <v>2.6356999999999999</v>
      </c>
      <c r="V84" s="16">
        <f t="shared" si="11"/>
        <v>19.435435155536574</v>
      </c>
      <c r="W84" s="21">
        <f t="shared" si="9"/>
        <v>2.6356999999999999</v>
      </c>
      <c r="X84" s="21">
        <v>1.3511</v>
      </c>
      <c r="Y84" s="21">
        <v>0.42599999999999999</v>
      </c>
      <c r="Z84" s="21">
        <v>0.30669999999999997</v>
      </c>
      <c r="AA84" s="21">
        <v>0.38729999999999998</v>
      </c>
      <c r="AB84" s="21">
        <v>0.1646</v>
      </c>
      <c r="AC84" s="21"/>
      <c r="AD84" s="21">
        <v>0</v>
      </c>
      <c r="AE84" s="21">
        <v>0</v>
      </c>
      <c r="AF84" s="21">
        <v>0</v>
      </c>
      <c r="AG84" s="21">
        <v>0</v>
      </c>
      <c r="AH84" s="21">
        <v>0</v>
      </c>
    </row>
    <row r="85" spans="1:34" ht="20.100000000000001" customHeight="1">
      <c r="A85" s="19">
        <v>1011</v>
      </c>
      <c r="B85" s="61"/>
      <c r="C85" s="59"/>
      <c r="D85" s="19">
        <v>210423</v>
      </c>
      <c r="E85" s="20" t="s">
        <v>262</v>
      </c>
      <c r="F85" s="19" t="s">
        <v>263</v>
      </c>
      <c r="G85" s="19" t="s">
        <v>37</v>
      </c>
      <c r="H85" s="21">
        <v>13.548538000000001</v>
      </c>
      <c r="I85" s="19">
        <v>125.231284</v>
      </c>
      <c r="J85" s="19">
        <v>125.18293799999999</v>
      </c>
      <c r="K85" s="19">
        <v>42.272641</v>
      </c>
      <c r="L85" s="19">
        <v>42.216827000000002</v>
      </c>
      <c r="M85" s="18" t="s">
        <v>170</v>
      </c>
      <c r="N85" s="19">
        <v>421.966927</v>
      </c>
      <c r="O85" s="19">
        <v>4.9452489999999996</v>
      </c>
      <c r="P85" s="19">
        <v>2.7999999999999998E-4</v>
      </c>
      <c r="Q85" s="19" t="s">
        <v>263</v>
      </c>
      <c r="R85" s="19">
        <v>125.201782452705</v>
      </c>
      <c r="S85" s="19">
        <v>42.272641254687002</v>
      </c>
      <c r="T85" s="20" t="s">
        <v>170</v>
      </c>
      <c r="U85" s="25">
        <f t="shared" si="10"/>
        <v>6.4883000000000006</v>
      </c>
      <c r="V85" s="16">
        <f t="shared" si="11"/>
        <v>47.88929993774974</v>
      </c>
      <c r="W85" s="21">
        <f t="shared" si="9"/>
        <v>6.4883000000000006</v>
      </c>
      <c r="X85" s="21">
        <v>4.0244999999999997</v>
      </c>
      <c r="Y85" s="21">
        <v>1.0989</v>
      </c>
      <c r="Z85" s="21">
        <v>0.56359999999999999</v>
      </c>
      <c r="AA85" s="21">
        <v>0.56100000000000005</v>
      </c>
      <c r="AB85" s="21">
        <v>0.24030000000000001</v>
      </c>
      <c r="AC85" s="21"/>
      <c r="AD85" s="21">
        <v>0</v>
      </c>
      <c r="AE85" s="21">
        <v>0</v>
      </c>
      <c r="AF85" s="21">
        <v>0</v>
      </c>
      <c r="AG85" s="21">
        <v>0</v>
      </c>
      <c r="AH85" s="21">
        <v>0</v>
      </c>
    </row>
    <row r="86" spans="1:34" ht="20.100000000000001" customHeight="1">
      <c r="A86" s="19">
        <v>1012</v>
      </c>
      <c r="B86" s="61"/>
      <c r="C86" s="59"/>
      <c r="D86" s="19">
        <v>210423</v>
      </c>
      <c r="E86" s="20" t="s">
        <v>264</v>
      </c>
      <c r="F86" s="19" t="s">
        <v>265</v>
      </c>
      <c r="G86" s="19" t="s">
        <v>37</v>
      </c>
      <c r="H86" s="21">
        <v>13.474707</v>
      </c>
      <c r="I86" s="19">
        <v>124.67183300000001</v>
      </c>
      <c r="J86" s="19">
        <v>124.601432</v>
      </c>
      <c r="K86" s="19">
        <v>42.123643999999999</v>
      </c>
      <c r="L86" s="19">
        <v>42.092587999999999</v>
      </c>
      <c r="M86" s="18" t="s">
        <v>258</v>
      </c>
      <c r="N86" s="19">
        <v>434.10654099999999</v>
      </c>
      <c r="O86" s="19">
        <v>17.929053</v>
      </c>
      <c r="P86" s="19">
        <v>0</v>
      </c>
      <c r="Q86" s="19" t="s">
        <v>265</v>
      </c>
      <c r="R86" s="19">
        <v>124.671833182274</v>
      </c>
      <c r="S86" s="19">
        <v>42.113036819717699</v>
      </c>
      <c r="T86" s="20" t="s">
        <v>133</v>
      </c>
      <c r="U86" s="25">
        <f t="shared" si="10"/>
        <v>1.6542999999999999</v>
      </c>
      <c r="V86" s="16">
        <f t="shared" si="11"/>
        <v>12.277075857753344</v>
      </c>
      <c r="W86" s="21">
        <f t="shared" si="9"/>
        <v>1.6542999999999999</v>
      </c>
      <c r="X86" s="21">
        <v>0.87690000000000001</v>
      </c>
      <c r="Y86" s="21">
        <v>0.1719</v>
      </c>
      <c r="Z86" s="21">
        <v>0.16789999999999999</v>
      </c>
      <c r="AA86" s="21">
        <v>0.17519999999999999</v>
      </c>
      <c r="AB86" s="21">
        <v>0.26240000000000002</v>
      </c>
      <c r="AC86" s="21"/>
      <c r="AD86" s="21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ht="20.100000000000001" customHeight="1">
      <c r="A87" s="19">
        <v>1013</v>
      </c>
      <c r="B87" s="61"/>
      <c r="C87" s="59"/>
      <c r="D87" s="19">
        <v>210423</v>
      </c>
      <c r="E87" s="20" t="s">
        <v>266</v>
      </c>
      <c r="F87" s="19" t="s">
        <v>267</v>
      </c>
      <c r="G87" s="19" t="s">
        <v>37</v>
      </c>
      <c r="H87" s="21">
        <v>13.449966</v>
      </c>
      <c r="I87" s="19">
        <v>125.06189000000001</v>
      </c>
      <c r="J87" s="19">
        <v>125.009629</v>
      </c>
      <c r="K87" s="19">
        <v>41.933287</v>
      </c>
      <c r="L87" s="19">
        <v>41.884087000000001</v>
      </c>
      <c r="M87" s="18" t="s">
        <v>192</v>
      </c>
      <c r="N87" s="19">
        <v>570.66718300000002</v>
      </c>
      <c r="O87" s="19">
        <v>14.880095000000001</v>
      </c>
      <c r="P87" s="19">
        <v>0</v>
      </c>
      <c r="Q87" s="19" t="s">
        <v>267</v>
      </c>
      <c r="R87" s="19">
        <v>125.058968299049</v>
      </c>
      <c r="S87" s="19">
        <v>41.932824525826803</v>
      </c>
      <c r="T87" s="20" t="s">
        <v>113</v>
      </c>
      <c r="U87" s="25">
        <f t="shared" si="10"/>
        <v>1.3871</v>
      </c>
      <c r="V87" s="16">
        <f t="shared" si="11"/>
        <v>10.313037222547626</v>
      </c>
      <c r="W87" s="21">
        <f t="shared" si="9"/>
        <v>1.3871</v>
      </c>
      <c r="X87" s="21">
        <v>0.89480000000000004</v>
      </c>
      <c r="Y87" s="21">
        <v>0.19120000000000001</v>
      </c>
      <c r="Z87" s="21">
        <v>0.1037</v>
      </c>
      <c r="AA87" s="21">
        <v>0.13220000000000001</v>
      </c>
      <c r="AB87" s="21">
        <v>6.5199999999999994E-2</v>
      </c>
      <c r="AC87" s="21"/>
      <c r="AD87" s="21">
        <v>0</v>
      </c>
      <c r="AE87" s="21">
        <v>0</v>
      </c>
      <c r="AF87" s="21">
        <v>0</v>
      </c>
      <c r="AG87" s="21">
        <v>0</v>
      </c>
      <c r="AH87" s="21">
        <v>0</v>
      </c>
    </row>
    <row r="88" spans="1:34" ht="20.100000000000001" customHeight="1">
      <c r="A88" s="19">
        <v>1014</v>
      </c>
      <c r="B88" s="61"/>
      <c r="C88" s="59"/>
      <c r="D88" s="19">
        <v>210423</v>
      </c>
      <c r="E88" s="20" t="s">
        <v>268</v>
      </c>
      <c r="F88" s="19" t="s">
        <v>269</v>
      </c>
      <c r="G88" s="19" t="s">
        <v>37</v>
      </c>
      <c r="H88" s="21">
        <v>13.384949000000001</v>
      </c>
      <c r="I88" s="19">
        <v>125.159553</v>
      </c>
      <c r="J88" s="19">
        <v>125.08641799999999</v>
      </c>
      <c r="K88" s="19">
        <v>42.305641000000001</v>
      </c>
      <c r="L88" s="19">
        <v>42.265856999999997</v>
      </c>
      <c r="M88" s="18" t="s">
        <v>233</v>
      </c>
      <c r="N88" s="19">
        <v>412.64107300000001</v>
      </c>
      <c r="O88" s="19">
        <v>12.991135999999999</v>
      </c>
      <c r="P88" s="19">
        <v>6.7000000000000002E-5</v>
      </c>
      <c r="Q88" s="19" t="s">
        <v>269</v>
      </c>
      <c r="R88" s="19">
        <v>125.11296793791</v>
      </c>
      <c r="S88" s="19">
        <v>42.305641187320198</v>
      </c>
      <c r="T88" s="20" t="s">
        <v>62</v>
      </c>
      <c r="U88" s="25">
        <f t="shared" si="10"/>
        <v>2.4699999999999998</v>
      </c>
      <c r="V88" s="16">
        <f t="shared" si="11"/>
        <v>18.453563028144522</v>
      </c>
      <c r="W88" s="21">
        <f t="shared" si="9"/>
        <v>2.4699999999999998</v>
      </c>
      <c r="X88" s="21">
        <v>1.0036</v>
      </c>
      <c r="Y88" s="21">
        <v>0.4778</v>
      </c>
      <c r="Z88" s="21">
        <v>0.30349999999999999</v>
      </c>
      <c r="AA88" s="21">
        <v>0.42109999999999997</v>
      </c>
      <c r="AB88" s="21">
        <v>0.26400000000000001</v>
      </c>
      <c r="AC88" s="21"/>
      <c r="AD88" s="21">
        <v>0</v>
      </c>
      <c r="AE88" s="21">
        <v>0</v>
      </c>
      <c r="AF88" s="21">
        <v>0</v>
      </c>
      <c r="AG88" s="21">
        <v>0</v>
      </c>
      <c r="AH88" s="21">
        <v>0</v>
      </c>
    </row>
    <row r="89" spans="1:34" ht="20.100000000000001" customHeight="1">
      <c r="A89" s="19">
        <v>1015</v>
      </c>
      <c r="B89" s="61"/>
      <c r="C89" s="59"/>
      <c r="D89" s="19">
        <v>210423</v>
      </c>
      <c r="E89" s="20" t="s">
        <v>270</v>
      </c>
      <c r="F89" s="19" t="s">
        <v>271</v>
      </c>
      <c r="G89" s="19" t="s">
        <v>37</v>
      </c>
      <c r="H89" s="21">
        <v>13.184569</v>
      </c>
      <c r="I89" s="19">
        <v>125.165175</v>
      </c>
      <c r="J89" s="19">
        <v>125.07911199999999</v>
      </c>
      <c r="K89" s="19">
        <v>42.008288</v>
      </c>
      <c r="L89" s="19">
        <v>41.966363999999999</v>
      </c>
      <c r="M89" s="18" t="s">
        <v>82</v>
      </c>
      <c r="N89" s="19">
        <v>557.47534199999996</v>
      </c>
      <c r="O89" s="19">
        <v>15.109249</v>
      </c>
      <c r="P89" s="19">
        <v>7.6000000000000004E-5</v>
      </c>
      <c r="Q89" s="19" t="s">
        <v>271</v>
      </c>
      <c r="R89" s="19">
        <v>125.07911178137</v>
      </c>
      <c r="S89" s="19">
        <v>41.979691592177403</v>
      </c>
      <c r="T89" s="20" t="s">
        <v>113</v>
      </c>
      <c r="U89" s="25">
        <f t="shared" si="10"/>
        <v>1.9615</v>
      </c>
      <c r="V89" s="16">
        <f t="shared" si="11"/>
        <v>14.87724020405976</v>
      </c>
      <c r="W89" s="21">
        <f t="shared" si="9"/>
        <v>1.9615</v>
      </c>
      <c r="X89" s="21">
        <v>1.1795</v>
      </c>
      <c r="Y89" s="21">
        <v>0.39900000000000002</v>
      </c>
      <c r="Z89" s="21">
        <v>0.13370000000000001</v>
      </c>
      <c r="AA89" s="21">
        <v>0.13450000000000001</v>
      </c>
      <c r="AB89" s="21">
        <v>0.1148</v>
      </c>
      <c r="AC89" s="21"/>
      <c r="AD89" s="21">
        <v>0</v>
      </c>
      <c r="AE89" s="21">
        <v>0</v>
      </c>
      <c r="AF89" s="21">
        <v>0</v>
      </c>
      <c r="AG89" s="21">
        <v>0</v>
      </c>
      <c r="AH89" s="21">
        <v>0</v>
      </c>
    </row>
    <row r="90" spans="1:34" ht="20.100000000000001" customHeight="1">
      <c r="A90" s="19">
        <v>1016</v>
      </c>
      <c r="B90" s="61"/>
      <c r="C90" s="59"/>
      <c r="D90" s="19">
        <v>210423</v>
      </c>
      <c r="E90" s="20" t="s">
        <v>272</v>
      </c>
      <c r="F90" s="19" t="s">
        <v>273</v>
      </c>
      <c r="G90" s="19" t="s">
        <v>37</v>
      </c>
      <c r="H90" s="21">
        <v>13.125463999999999</v>
      </c>
      <c r="I90" s="19">
        <v>124.478617</v>
      </c>
      <c r="J90" s="19">
        <v>124.422742</v>
      </c>
      <c r="K90" s="19">
        <v>42.070588999999998</v>
      </c>
      <c r="L90" s="19">
        <v>42.026909000000003</v>
      </c>
      <c r="M90" s="18" t="s">
        <v>244</v>
      </c>
      <c r="N90" s="19">
        <v>365.02185400000002</v>
      </c>
      <c r="O90" s="19">
        <v>21.583577999999999</v>
      </c>
      <c r="P90" s="19">
        <v>4.6999999999999997E-5</v>
      </c>
      <c r="Q90" s="19" t="s">
        <v>273</v>
      </c>
      <c r="R90" s="19">
        <v>124.47658394726299</v>
      </c>
      <c r="S90" s="19">
        <v>42.0284065153268</v>
      </c>
      <c r="T90" s="20" t="s">
        <v>73</v>
      </c>
      <c r="U90" s="25">
        <f t="shared" si="10"/>
        <v>1.1078999999999999</v>
      </c>
      <c r="V90" s="16">
        <f t="shared" si="11"/>
        <v>8.4408444531941882</v>
      </c>
      <c r="W90" s="21">
        <f t="shared" si="9"/>
        <v>1.1078999999999999</v>
      </c>
      <c r="X90" s="21">
        <v>0.55279999999999996</v>
      </c>
      <c r="Y90" s="21">
        <v>9.0399999999999994E-2</v>
      </c>
      <c r="Z90" s="21">
        <v>0.2039</v>
      </c>
      <c r="AA90" s="21">
        <v>0.10730000000000001</v>
      </c>
      <c r="AB90" s="21">
        <v>0.1535</v>
      </c>
      <c r="AC90" s="21"/>
      <c r="AD90" s="21">
        <v>0</v>
      </c>
      <c r="AE90" s="21">
        <v>0</v>
      </c>
      <c r="AF90" s="21">
        <v>0</v>
      </c>
      <c r="AG90" s="21">
        <v>0</v>
      </c>
      <c r="AH90" s="21">
        <v>0</v>
      </c>
    </row>
    <row r="91" spans="1:34" ht="20.100000000000001" customHeight="1">
      <c r="A91" s="19">
        <v>1017</v>
      </c>
      <c r="B91" s="61"/>
      <c r="C91" s="59"/>
      <c r="D91" s="19">
        <v>210423</v>
      </c>
      <c r="E91" s="20" t="s">
        <v>274</v>
      </c>
      <c r="F91" s="19" t="s">
        <v>275</v>
      </c>
      <c r="G91" s="19" t="s">
        <v>37</v>
      </c>
      <c r="H91" s="21">
        <v>12.943959</v>
      </c>
      <c r="I91" s="19">
        <v>124.990133</v>
      </c>
      <c r="J91" s="19">
        <v>124.940909</v>
      </c>
      <c r="K91" s="19">
        <v>42.063715999999999</v>
      </c>
      <c r="L91" s="19">
        <v>42.006481999999998</v>
      </c>
      <c r="M91" s="18" t="s">
        <v>276</v>
      </c>
      <c r="N91" s="19">
        <v>518.34552199999996</v>
      </c>
      <c r="O91" s="19">
        <v>14.424426</v>
      </c>
      <c r="P91" s="19">
        <v>0</v>
      </c>
      <c r="Q91" s="19" t="s">
        <v>275</v>
      </c>
      <c r="R91" s="19">
        <v>124.96072196830301</v>
      </c>
      <c r="S91" s="19">
        <v>42.062246734713803</v>
      </c>
      <c r="T91" s="20" t="s">
        <v>117</v>
      </c>
      <c r="U91" s="25">
        <f t="shared" si="10"/>
        <v>2.8054000000000001</v>
      </c>
      <c r="V91" s="16">
        <f t="shared" si="11"/>
        <v>21.673430825916554</v>
      </c>
      <c r="W91" s="21">
        <f t="shared" si="9"/>
        <v>2.8054000000000001</v>
      </c>
      <c r="X91" s="21">
        <v>0.7349</v>
      </c>
      <c r="Y91" s="21">
        <v>0.48399999999999999</v>
      </c>
      <c r="Z91" s="21">
        <v>0.44090000000000001</v>
      </c>
      <c r="AA91" s="21">
        <v>0.69259999999999999</v>
      </c>
      <c r="AB91" s="21">
        <v>0.45300000000000001</v>
      </c>
      <c r="AC91" s="21"/>
      <c r="AD91" s="21">
        <v>0</v>
      </c>
      <c r="AE91" s="21">
        <v>0</v>
      </c>
      <c r="AF91" s="21">
        <v>0</v>
      </c>
      <c r="AG91" s="21">
        <v>0</v>
      </c>
      <c r="AH91" s="21">
        <v>0</v>
      </c>
    </row>
    <row r="92" spans="1:34" ht="20.100000000000001" customHeight="1">
      <c r="A92" s="19">
        <v>1018</v>
      </c>
      <c r="B92" s="61"/>
      <c r="C92" s="59"/>
      <c r="D92" s="19">
        <v>210423</v>
      </c>
      <c r="E92" s="20" t="s">
        <v>277</v>
      </c>
      <c r="F92" s="19" t="s">
        <v>278</v>
      </c>
      <c r="G92" s="19" t="s">
        <v>37</v>
      </c>
      <c r="H92" s="21">
        <v>12.799310999999999</v>
      </c>
      <c r="I92" s="19">
        <v>124.627922</v>
      </c>
      <c r="J92" s="19">
        <v>124.572631</v>
      </c>
      <c r="K92" s="19">
        <v>42.111995</v>
      </c>
      <c r="L92" s="19">
        <v>42.061796999999999</v>
      </c>
      <c r="M92" s="18" t="s">
        <v>258</v>
      </c>
      <c r="N92" s="19">
        <v>451.584113</v>
      </c>
      <c r="O92" s="19">
        <v>19.334136999999998</v>
      </c>
      <c r="P92" s="19">
        <v>0</v>
      </c>
      <c r="Q92" s="19" t="s">
        <v>278</v>
      </c>
      <c r="R92" s="19">
        <v>124.602660737275</v>
      </c>
      <c r="S92" s="19">
        <v>42.061796699286496</v>
      </c>
      <c r="T92" s="20" t="s">
        <v>66</v>
      </c>
      <c r="U92" s="25">
        <f t="shared" si="10"/>
        <v>0.94119999999999993</v>
      </c>
      <c r="V92" s="16">
        <f t="shared" si="11"/>
        <v>7.3535208262382241</v>
      </c>
      <c r="W92" s="21">
        <f t="shared" si="9"/>
        <v>0.94119999999999993</v>
      </c>
      <c r="X92" s="21">
        <v>0.45850000000000002</v>
      </c>
      <c r="Y92" s="21">
        <v>9.6199999999999994E-2</v>
      </c>
      <c r="Z92" s="21">
        <v>9.5500000000000002E-2</v>
      </c>
      <c r="AA92" s="21">
        <v>0.12939999999999999</v>
      </c>
      <c r="AB92" s="21">
        <v>0.16159999999999999</v>
      </c>
      <c r="AC92" s="21"/>
      <c r="AD92" s="21">
        <v>0</v>
      </c>
      <c r="AE92" s="21">
        <v>0</v>
      </c>
      <c r="AF92" s="21">
        <v>0</v>
      </c>
      <c r="AG92" s="21">
        <v>0</v>
      </c>
      <c r="AH92" s="21">
        <v>0</v>
      </c>
    </row>
    <row r="93" spans="1:34" ht="20.100000000000001" customHeight="1">
      <c r="A93" s="19">
        <v>1019</v>
      </c>
      <c r="B93" s="61"/>
      <c r="C93" s="59"/>
      <c r="D93" s="19">
        <v>210423</v>
      </c>
      <c r="E93" s="20" t="s">
        <v>279</v>
      </c>
      <c r="F93" s="19" t="s">
        <v>280</v>
      </c>
      <c r="G93" s="19" t="s">
        <v>37</v>
      </c>
      <c r="H93" s="21">
        <v>12.389929</v>
      </c>
      <c r="I93" s="19">
        <v>125.13439200000001</v>
      </c>
      <c r="J93" s="19">
        <v>125.094453</v>
      </c>
      <c r="K93" s="19">
        <v>42.430385000000001</v>
      </c>
      <c r="L93" s="19">
        <v>42.377046</v>
      </c>
      <c r="M93" s="18" t="s">
        <v>62</v>
      </c>
      <c r="N93" s="19">
        <v>513.131305</v>
      </c>
      <c r="O93" s="19">
        <v>20.340544000000001</v>
      </c>
      <c r="P93" s="19">
        <v>1.26E-4</v>
      </c>
      <c r="Q93" s="19" t="s">
        <v>280</v>
      </c>
      <c r="R93" s="19">
        <v>125.11297867581</v>
      </c>
      <c r="S93" s="19">
        <v>42.377045599181301</v>
      </c>
      <c r="T93" s="20" t="s">
        <v>62</v>
      </c>
      <c r="U93" s="25">
        <f t="shared" si="10"/>
        <v>0.72170000000000001</v>
      </c>
      <c r="V93" s="16">
        <f t="shared" si="11"/>
        <v>5.8248921361857686</v>
      </c>
      <c r="W93" s="21">
        <f t="shared" ref="W93:W116" si="12">X93+Y93+Z93+AA93+AB93</f>
        <v>0.72170000000000001</v>
      </c>
      <c r="X93" s="21">
        <v>0.36020000000000002</v>
      </c>
      <c r="Y93" s="21">
        <v>0.1026</v>
      </c>
      <c r="Z93" s="21">
        <v>7.8899999999999998E-2</v>
      </c>
      <c r="AA93" s="21">
        <v>0.10879999999999999</v>
      </c>
      <c r="AB93" s="21">
        <v>7.1199999999999999E-2</v>
      </c>
      <c r="AC93" s="21"/>
      <c r="AD93" s="21">
        <v>0</v>
      </c>
      <c r="AE93" s="21">
        <v>0</v>
      </c>
      <c r="AF93" s="21">
        <v>0</v>
      </c>
      <c r="AG93" s="21">
        <v>0</v>
      </c>
      <c r="AH93" s="21">
        <v>0</v>
      </c>
    </row>
    <row r="94" spans="1:34" ht="20.100000000000001" customHeight="1">
      <c r="A94" s="19">
        <v>1020</v>
      </c>
      <c r="B94" s="61"/>
      <c r="C94" s="59"/>
      <c r="D94" s="19">
        <v>210423</v>
      </c>
      <c r="E94" s="20" t="s">
        <v>281</v>
      </c>
      <c r="F94" s="19" t="s">
        <v>282</v>
      </c>
      <c r="G94" s="19" t="s">
        <v>37</v>
      </c>
      <c r="H94" s="21">
        <v>12.214454999999999</v>
      </c>
      <c r="I94" s="19">
        <v>124.88934399999999</v>
      </c>
      <c r="J94" s="19">
        <v>124.849074</v>
      </c>
      <c r="K94" s="19">
        <v>41.976787000000002</v>
      </c>
      <c r="L94" s="19">
        <v>41.915785999999997</v>
      </c>
      <c r="M94" s="18" t="s">
        <v>189</v>
      </c>
      <c r="N94" s="19">
        <v>478.63577500000002</v>
      </c>
      <c r="O94" s="19">
        <v>14.739587999999999</v>
      </c>
      <c r="P94" s="19">
        <v>6.0000000000000002E-5</v>
      </c>
      <c r="Q94" s="19" t="s">
        <v>282</v>
      </c>
      <c r="R94" s="19">
        <v>124.888704467069</v>
      </c>
      <c r="S94" s="19">
        <v>41.974989981004597</v>
      </c>
      <c r="T94" s="20" t="s">
        <v>58</v>
      </c>
      <c r="U94" s="25">
        <f t="shared" si="10"/>
        <v>1.875</v>
      </c>
      <c r="V94" s="16">
        <f t="shared" si="11"/>
        <v>15.350664438159543</v>
      </c>
      <c r="W94" s="21">
        <f t="shared" si="12"/>
        <v>1.875</v>
      </c>
      <c r="X94" s="21">
        <v>0.79759999999999998</v>
      </c>
      <c r="Y94" s="21">
        <v>0.23899999999999999</v>
      </c>
      <c r="Z94" s="21">
        <v>0.21929999999999999</v>
      </c>
      <c r="AA94" s="21">
        <v>0.34100000000000003</v>
      </c>
      <c r="AB94" s="21">
        <v>0.27810000000000001</v>
      </c>
      <c r="AC94" s="21"/>
      <c r="AD94" s="21">
        <v>0</v>
      </c>
      <c r="AE94" s="21">
        <v>0</v>
      </c>
      <c r="AF94" s="21">
        <v>0</v>
      </c>
      <c r="AG94" s="21">
        <v>0</v>
      </c>
      <c r="AH94" s="21">
        <v>0</v>
      </c>
    </row>
    <row r="95" spans="1:34" ht="20.100000000000001" customHeight="1">
      <c r="A95" s="19">
        <v>1021</v>
      </c>
      <c r="B95" s="61"/>
      <c r="C95" s="59"/>
      <c r="D95" s="19">
        <v>210423</v>
      </c>
      <c r="E95" s="20" t="s">
        <v>283</v>
      </c>
      <c r="F95" s="19" t="s">
        <v>284</v>
      </c>
      <c r="G95" s="19" t="s">
        <v>37</v>
      </c>
      <c r="H95" s="21">
        <v>12.159202000000001</v>
      </c>
      <c r="I95" s="19">
        <v>124.741685</v>
      </c>
      <c r="J95" s="19">
        <v>124.67625</v>
      </c>
      <c r="K95" s="19">
        <v>41.878056000000001</v>
      </c>
      <c r="L95" s="19">
        <v>41.839472999999998</v>
      </c>
      <c r="M95" s="18" t="s">
        <v>50</v>
      </c>
      <c r="N95" s="19">
        <v>636.65925100000004</v>
      </c>
      <c r="O95" s="19">
        <v>14.204221</v>
      </c>
      <c r="P95" s="19">
        <v>0</v>
      </c>
      <c r="Q95" s="19" t="s">
        <v>284</v>
      </c>
      <c r="R95" s="19">
        <v>124.741685481026</v>
      </c>
      <c r="S95" s="19">
        <v>41.861956569904898</v>
      </c>
      <c r="T95" s="20" t="s">
        <v>166</v>
      </c>
      <c r="U95" s="25">
        <f t="shared" si="10"/>
        <v>1.9984999999999999</v>
      </c>
      <c r="V95" s="16">
        <f t="shared" si="11"/>
        <v>16.436111514554984</v>
      </c>
      <c r="W95" s="21">
        <f t="shared" si="12"/>
        <v>1.9984999999999999</v>
      </c>
      <c r="X95" s="21">
        <v>1.0201</v>
      </c>
      <c r="Y95" s="21">
        <v>0.32290000000000002</v>
      </c>
      <c r="Z95" s="21">
        <v>0.23769999999999999</v>
      </c>
      <c r="AA95" s="21">
        <v>0.26860000000000001</v>
      </c>
      <c r="AB95" s="21">
        <v>0.1492</v>
      </c>
      <c r="AC95" s="21"/>
      <c r="AD95" s="21">
        <v>0</v>
      </c>
      <c r="AE95" s="21">
        <v>0</v>
      </c>
      <c r="AF95" s="21">
        <v>0</v>
      </c>
      <c r="AG95" s="21">
        <v>0</v>
      </c>
      <c r="AH95" s="21">
        <v>0</v>
      </c>
    </row>
    <row r="96" spans="1:34" ht="20.100000000000001" customHeight="1">
      <c r="A96" s="19">
        <v>1022</v>
      </c>
      <c r="B96" s="61"/>
      <c r="C96" s="59"/>
      <c r="D96" s="19">
        <v>210423</v>
      </c>
      <c r="E96" s="20" t="s">
        <v>285</v>
      </c>
      <c r="F96" s="19" t="s">
        <v>286</v>
      </c>
      <c r="G96" s="19" t="s">
        <v>37</v>
      </c>
      <c r="H96" s="21">
        <v>12.046430000000001</v>
      </c>
      <c r="I96" s="19">
        <v>125.30821899999999</v>
      </c>
      <c r="J96" s="19">
        <v>125.23323600000001</v>
      </c>
      <c r="K96" s="19">
        <v>42.230066999999998</v>
      </c>
      <c r="L96" s="19">
        <v>42.185049999999997</v>
      </c>
      <c r="M96" s="18" t="s">
        <v>287</v>
      </c>
      <c r="N96" s="19">
        <v>463.57321899999999</v>
      </c>
      <c r="O96" s="19">
        <v>8.7775099999999995</v>
      </c>
      <c r="P96" s="19">
        <v>1.2400000000000001E-4</v>
      </c>
      <c r="Q96" s="19" t="s">
        <v>286</v>
      </c>
      <c r="R96" s="19">
        <v>125.30821948049299</v>
      </c>
      <c r="S96" s="19">
        <v>42.210816076991797</v>
      </c>
      <c r="T96" s="20" t="s">
        <v>170</v>
      </c>
      <c r="U96" s="25">
        <f t="shared" si="10"/>
        <v>6.7306000000000008</v>
      </c>
      <c r="V96" s="16">
        <f t="shared" si="11"/>
        <v>55.872154654947572</v>
      </c>
      <c r="W96" s="21">
        <f t="shared" si="12"/>
        <v>6.7306000000000008</v>
      </c>
      <c r="X96" s="21">
        <v>2.7978000000000001</v>
      </c>
      <c r="Y96" s="21">
        <v>1.4080999999999999</v>
      </c>
      <c r="Z96" s="21">
        <v>0.95989999999999998</v>
      </c>
      <c r="AA96" s="21">
        <v>1.0764</v>
      </c>
      <c r="AB96" s="21">
        <v>0.4884</v>
      </c>
      <c r="AC96" s="21"/>
      <c r="AD96" s="21">
        <v>0</v>
      </c>
      <c r="AE96" s="21">
        <v>0</v>
      </c>
      <c r="AF96" s="21">
        <v>0</v>
      </c>
      <c r="AG96" s="21">
        <v>0</v>
      </c>
      <c r="AH96" s="21">
        <v>0</v>
      </c>
    </row>
    <row r="97" spans="1:34" ht="20.100000000000001" customHeight="1">
      <c r="A97" s="19">
        <v>1023</v>
      </c>
      <c r="B97" s="61"/>
      <c r="C97" s="59"/>
      <c r="D97" s="19">
        <v>210423</v>
      </c>
      <c r="E97" s="20" t="s">
        <v>288</v>
      </c>
      <c r="F97" s="19" t="s">
        <v>289</v>
      </c>
      <c r="G97" s="19" t="s">
        <v>37</v>
      </c>
      <c r="H97" s="21">
        <v>11.957253</v>
      </c>
      <c r="I97" s="19">
        <v>125.12802499999999</v>
      </c>
      <c r="J97" s="19">
        <v>125.061509</v>
      </c>
      <c r="K97" s="19">
        <v>42.061256999999998</v>
      </c>
      <c r="L97" s="19">
        <v>42.024062999999998</v>
      </c>
      <c r="M97" s="18" t="s">
        <v>105</v>
      </c>
      <c r="N97" s="19">
        <v>546.29592300000002</v>
      </c>
      <c r="O97" s="19">
        <v>14.488583999999999</v>
      </c>
      <c r="P97" s="19">
        <v>0</v>
      </c>
      <c r="Q97" s="19" t="s">
        <v>289</v>
      </c>
      <c r="R97" s="19">
        <v>125.061873953454</v>
      </c>
      <c r="S97" s="19">
        <v>42.024062550087699</v>
      </c>
      <c r="T97" s="20" t="s">
        <v>113</v>
      </c>
      <c r="U97" s="25">
        <f t="shared" si="10"/>
        <v>1.6237999999999999</v>
      </c>
      <c r="V97" s="16">
        <f t="shared" si="11"/>
        <v>13.580042171893494</v>
      </c>
      <c r="W97" s="21">
        <f t="shared" si="12"/>
        <v>1.6237999999999999</v>
      </c>
      <c r="X97" s="21">
        <v>0.93789999999999996</v>
      </c>
      <c r="Y97" s="21">
        <v>0.2445</v>
      </c>
      <c r="Z97" s="21">
        <v>0.1283</v>
      </c>
      <c r="AA97" s="21">
        <v>0.16719999999999999</v>
      </c>
      <c r="AB97" s="21">
        <v>0.1459</v>
      </c>
      <c r="AC97" s="21"/>
      <c r="AD97" s="21">
        <v>0</v>
      </c>
      <c r="AE97" s="21">
        <v>0</v>
      </c>
      <c r="AF97" s="21">
        <v>0</v>
      </c>
      <c r="AG97" s="21">
        <v>0</v>
      </c>
      <c r="AH97" s="21">
        <v>0</v>
      </c>
    </row>
    <row r="98" spans="1:34" ht="20.100000000000001" customHeight="1">
      <c r="A98" s="19">
        <v>1024</v>
      </c>
      <c r="B98" s="61"/>
      <c r="C98" s="59"/>
      <c r="D98" s="19">
        <v>210423</v>
      </c>
      <c r="E98" s="20" t="s">
        <v>290</v>
      </c>
      <c r="F98" s="19" t="s">
        <v>291</v>
      </c>
      <c r="G98" s="19" t="s">
        <v>37</v>
      </c>
      <c r="H98" s="21">
        <v>11.776047</v>
      </c>
      <c r="I98" s="19">
        <v>124.72431400000001</v>
      </c>
      <c r="J98" s="19">
        <v>124.687372</v>
      </c>
      <c r="K98" s="19">
        <v>41.977994000000002</v>
      </c>
      <c r="L98" s="19">
        <v>41.915765</v>
      </c>
      <c r="M98" s="18" t="s">
        <v>292</v>
      </c>
      <c r="N98" s="19">
        <v>465.59725100000003</v>
      </c>
      <c r="O98" s="19">
        <v>20.927990999999999</v>
      </c>
      <c r="P98" s="19">
        <v>0</v>
      </c>
      <c r="Q98" s="19" t="s">
        <v>291</v>
      </c>
      <c r="R98" s="19">
        <v>124.71431280298999</v>
      </c>
      <c r="S98" s="19">
        <v>41.977994110785701</v>
      </c>
      <c r="T98" s="20" t="s">
        <v>66</v>
      </c>
      <c r="U98" s="25">
        <f t="shared" si="10"/>
        <v>0.70750000000000002</v>
      </c>
      <c r="V98" s="16">
        <f t="shared" si="11"/>
        <v>6.0079583581825036</v>
      </c>
      <c r="W98" s="21">
        <f t="shared" si="12"/>
        <v>0.70750000000000002</v>
      </c>
      <c r="X98" s="21">
        <v>0.4466</v>
      </c>
      <c r="Y98" s="21">
        <v>8.2400000000000001E-2</v>
      </c>
      <c r="Z98" s="21">
        <v>4.8399999999999999E-2</v>
      </c>
      <c r="AA98" s="21">
        <v>7.2599999999999998E-2</v>
      </c>
      <c r="AB98" s="21">
        <v>5.7500000000000002E-2</v>
      </c>
      <c r="AC98" s="21"/>
      <c r="AD98" s="21">
        <v>0</v>
      </c>
      <c r="AE98" s="21">
        <v>0</v>
      </c>
      <c r="AF98" s="21">
        <v>0</v>
      </c>
      <c r="AG98" s="21">
        <v>0</v>
      </c>
      <c r="AH98" s="21">
        <v>0</v>
      </c>
    </row>
    <row r="99" spans="1:34" ht="20.100000000000001" customHeight="1">
      <c r="A99" s="19">
        <v>1025</v>
      </c>
      <c r="B99" s="61"/>
      <c r="C99" s="59"/>
      <c r="D99" s="19">
        <v>210423</v>
      </c>
      <c r="E99" s="20" t="s">
        <v>44</v>
      </c>
      <c r="F99" s="19" t="s">
        <v>293</v>
      </c>
      <c r="G99" s="19" t="s">
        <v>37</v>
      </c>
      <c r="H99" s="21">
        <v>11.700319</v>
      </c>
      <c r="I99" s="19">
        <v>125.07151</v>
      </c>
      <c r="J99" s="19">
        <v>125.01316199999999</v>
      </c>
      <c r="K99" s="19">
        <v>42.217292999999998</v>
      </c>
      <c r="L99" s="19">
        <v>42.167606999999997</v>
      </c>
      <c r="M99" s="18" t="s">
        <v>294</v>
      </c>
      <c r="N99" s="19">
        <v>410.674803</v>
      </c>
      <c r="O99" s="19">
        <v>13.399011</v>
      </c>
      <c r="P99" s="19">
        <v>3.3E-4</v>
      </c>
      <c r="Q99" s="19" t="s">
        <v>293</v>
      </c>
      <c r="R99" s="19">
        <v>125.047347468512</v>
      </c>
      <c r="S99" s="19">
        <v>42.167607421683698</v>
      </c>
      <c r="T99" s="20" t="s">
        <v>96</v>
      </c>
      <c r="U99" s="25">
        <f t="shared" si="10"/>
        <v>2.0569999999999999</v>
      </c>
      <c r="V99" s="16">
        <f t="shared" si="11"/>
        <v>17.580717243692241</v>
      </c>
      <c r="W99" s="21">
        <f t="shared" si="12"/>
        <v>2.0569999999999999</v>
      </c>
      <c r="X99" s="21">
        <v>0.76270000000000004</v>
      </c>
      <c r="Y99" s="21">
        <v>0.36009999999999998</v>
      </c>
      <c r="Z99" s="21">
        <v>0.26919999999999999</v>
      </c>
      <c r="AA99" s="21">
        <v>0.42599999999999999</v>
      </c>
      <c r="AB99" s="21">
        <v>0.23899999999999999</v>
      </c>
      <c r="AC99" s="21"/>
      <c r="AD99" s="21">
        <v>0</v>
      </c>
      <c r="AE99" s="21">
        <v>0</v>
      </c>
      <c r="AF99" s="21">
        <v>0</v>
      </c>
      <c r="AG99" s="21">
        <v>0</v>
      </c>
      <c r="AH99" s="21">
        <v>0</v>
      </c>
    </row>
    <row r="100" spans="1:34" ht="20.100000000000001" customHeight="1">
      <c r="A100" s="19">
        <v>1026</v>
      </c>
      <c r="B100" s="61"/>
      <c r="C100" s="59"/>
      <c r="D100" s="19">
        <v>210423</v>
      </c>
      <c r="E100" s="20" t="s">
        <v>295</v>
      </c>
      <c r="F100" s="19" t="s">
        <v>296</v>
      </c>
      <c r="G100" s="19" t="s">
        <v>37</v>
      </c>
      <c r="H100" s="21">
        <v>11.686177000000001</v>
      </c>
      <c r="I100" s="19">
        <v>125.283992</v>
      </c>
      <c r="J100" s="19">
        <v>125.21905</v>
      </c>
      <c r="K100" s="19">
        <v>42.287838000000001</v>
      </c>
      <c r="L100" s="19">
        <v>42.229028</v>
      </c>
      <c r="M100" s="18" t="s">
        <v>170</v>
      </c>
      <c r="N100" s="19">
        <v>458.53671400000002</v>
      </c>
      <c r="O100" s="19">
        <v>6.2558389999999999</v>
      </c>
      <c r="P100" s="19">
        <v>2.3699999999999999E-4</v>
      </c>
      <c r="Q100" s="19" t="s">
        <v>296</v>
      </c>
      <c r="R100" s="19">
        <v>125.219908616929</v>
      </c>
      <c r="S100" s="19">
        <v>42.287838439255502</v>
      </c>
      <c r="T100" s="20" t="s">
        <v>170</v>
      </c>
      <c r="U100" s="25">
        <f t="shared" si="10"/>
        <v>4.9561000000000002</v>
      </c>
      <c r="V100" s="16">
        <f t="shared" si="11"/>
        <v>42.409934403697633</v>
      </c>
      <c r="W100" s="21">
        <f t="shared" si="12"/>
        <v>4.9561000000000002</v>
      </c>
      <c r="X100" s="21">
        <v>2.7296</v>
      </c>
      <c r="Y100" s="21">
        <v>1.2573000000000001</v>
      </c>
      <c r="Z100" s="21">
        <v>0.5081</v>
      </c>
      <c r="AA100" s="21">
        <v>0.33889999999999998</v>
      </c>
      <c r="AB100" s="21">
        <v>0.1222</v>
      </c>
      <c r="AC100" s="21"/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</row>
    <row r="101" spans="1:34" ht="20.100000000000001" customHeight="1">
      <c r="A101" s="19">
        <v>1027</v>
      </c>
      <c r="B101" s="61"/>
      <c r="C101" s="59"/>
      <c r="D101" s="19">
        <v>210423</v>
      </c>
      <c r="E101" s="20" t="s">
        <v>264</v>
      </c>
      <c r="F101" s="19" t="s">
        <v>297</v>
      </c>
      <c r="G101" s="19" t="s">
        <v>37</v>
      </c>
      <c r="H101" s="21">
        <v>11.598295999999999</v>
      </c>
      <c r="I101" s="19">
        <v>124.905602</v>
      </c>
      <c r="J101" s="19">
        <v>124.86180400000001</v>
      </c>
      <c r="K101" s="19">
        <v>42.320523999999999</v>
      </c>
      <c r="L101" s="19">
        <v>42.280817999999996</v>
      </c>
      <c r="M101" s="18" t="s">
        <v>298</v>
      </c>
      <c r="N101" s="19">
        <v>466.13646299999999</v>
      </c>
      <c r="O101" s="19">
        <v>17.576001999999999</v>
      </c>
      <c r="P101" s="19">
        <v>0</v>
      </c>
      <c r="Q101" s="19" t="s">
        <v>297</v>
      </c>
      <c r="R101" s="19">
        <v>124.87186574543</v>
      </c>
      <c r="S101" s="19">
        <v>42.320524273907701</v>
      </c>
      <c r="T101" s="20" t="s">
        <v>127</v>
      </c>
      <c r="U101" s="25">
        <f t="shared" si="10"/>
        <v>1.2510000000000001</v>
      </c>
      <c r="V101" s="16">
        <f t="shared" si="11"/>
        <v>10.786067194698257</v>
      </c>
      <c r="W101" s="21">
        <f t="shared" si="12"/>
        <v>1.2510000000000001</v>
      </c>
      <c r="X101" s="21">
        <v>0.51849999999999996</v>
      </c>
      <c r="Y101" s="21">
        <v>0.17929999999999999</v>
      </c>
      <c r="Z101" s="21">
        <v>0.13289999999999999</v>
      </c>
      <c r="AA101" s="21">
        <v>0.17630000000000001</v>
      </c>
      <c r="AB101" s="21">
        <v>0.24399999999999999</v>
      </c>
      <c r="AC101" s="21"/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</row>
    <row r="102" spans="1:34" ht="20.100000000000001" customHeight="1">
      <c r="A102" s="19">
        <v>1028</v>
      </c>
      <c r="B102" s="61"/>
      <c r="C102" s="59"/>
      <c r="D102" s="19">
        <v>210423</v>
      </c>
      <c r="E102" s="20" t="s">
        <v>299</v>
      </c>
      <c r="F102" s="19" t="s">
        <v>300</v>
      </c>
      <c r="G102" s="19" t="s">
        <v>37</v>
      </c>
      <c r="H102" s="21">
        <v>11.548549</v>
      </c>
      <c r="I102" s="19">
        <v>124.579352</v>
      </c>
      <c r="J102" s="19">
        <v>124.520674</v>
      </c>
      <c r="K102" s="19">
        <v>42.117682000000002</v>
      </c>
      <c r="L102" s="19">
        <v>42.078505</v>
      </c>
      <c r="M102" s="18" t="s">
        <v>301</v>
      </c>
      <c r="N102" s="19">
        <v>527.10537999999997</v>
      </c>
      <c r="O102" s="19">
        <v>21.241703000000001</v>
      </c>
      <c r="P102" s="19">
        <v>0</v>
      </c>
      <c r="Q102" s="19" t="s">
        <v>300</v>
      </c>
      <c r="R102" s="19">
        <v>124.56248535284099</v>
      </c>
      <c r="S102" s="19">
        <v>42.078504567911999</v>
      </c>
      <c r="T102" s="20" t="s">
        <v>66</v>
      </c>
      <c r="U102" s="25">
        <f t="shared" si="10"/>
        <v>0.36730000000000002</v>
      </c>
      <c r="V102" s="16">
        <f t="shared" si="11"/>
        <v>3.1804861372627857</v>
      </c>
      <c r="W102" s="21">
        <f t="shared" si="12"/>
        <v>0.36730000000000002</v>
      </c>
      <c r="X102" s="21">
        <v>0.1091</v>
      </c>
      <c r="Y102" s="21">
        <v>2.3599999999999999E-2</v>
      </c>
      <c r="Z102" s="21">
        <v>4.7199999999999999E-2</v>
      </c>
      <c r="AA102" s="21">
        <v>4.6100000000000002E-2</v>
      </c>
      <c r="AB102" s="21">
        <v>0.14130000000000001</v>
      </c>
      <c r="AC102" s="21"/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</row>
    <row r="103" spans="1:34" ht="20.100000000000001" customHeight="1">
      <c r="A103" s="19">
        <v>1029</v>
      </c>
      <c r="B103" s="61"/>
      <c r="C103" s="59"/>
      <c r="D103" s="19">
        <v>210423</v>
      </c>
      <c r="E103" s="20" t="s">
        <v>302</v>
      </c>
      <c r="F103" s="19" t="s">
        <v>303</v>
      </c>
      <c r="G103" s="19" t="s">
        <v>37</v>
      </c>
      <c r="H103" s="21">
        <v>11.500821999999999</v>
      </c>
      <c r="I103" s="19">
        <v>124.86444899999999</v>
      </c>
      <c r="J103" s="19">
        <v>124.826628</v>
      </c>
      <c r="K103" s="19">
        <v>42.265771000000001</v>
      </c>
      <c r="L103" s="19">
        <v>42.209094</v>
      </c>
      <c r="M103" s="18" t="s">
        <v>201</v>
      </c>
      <c r="N103" s="19">
        <v>504.69135</v>
      </c>
      <c r="O103" s="19">
        <v>17.984328000000001</v>
      </c>
      <c r="P103" s="19">
        <v>0</v>
      </c>
      <c r="Q103" s="19" t="s">
        <v>303</v>
      </c>
      <c r="R103" s="19">
        <v>124.85652734383299</v>
      </c>
      <c r="S103" s="19">
        <v>42.209094102522101</v>
      </c>
      <c r="T103" s="20" t="s">
        <v>80</v>
      </c>
      <c r="U103" s="25">
        <f t="shared" si="10"/>
        <v>0.69130000000000003</v>
      </c>
      <c r="V103" s="16">
        <f t="shared" si="11"/>
        <v>6.0108747009561583</v>
      </c>
      <c r="W103" s="21">
        <f t="shared" si="12"/>
        <v>0.69130000000000003</v>
      </c>
      <c r="X103" s="21">
        <v>0.28610000000000002</v>
      </c>
      <c r="Y103" s="21">
        <v>0.10539999999999999</v>
      </c>
      <c r="Z103" s="21">
        <v>8.8200000000000001E-2</v>
      </c>
      <c r="AA103" s="21">
        <v>0.1226</v>
      </c>
      <c r="AB103" s="21">
        <v>8.8999999999999996E-2</v>
      </c>
      <c r="AC103" s="21"/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</row>
    <row r="104" spans="1:34" ht="20.100000000000001" customHeight="1">
      <c r="A104" s="19">
        <v>1030</v>
      </c>
      <c r="B104" s="61"/>
      <c r="C104" s="59"/>
      <c r="D104" s="19">
        <v>210423</v>
      </c>
      <c r="E104" s="20" t="s">
        <v>304</v>
      </c>
      <c r="F104" s="19" t="s">
        <v>305</v>
      </c>
      <c r="G104" s="19" t="s">
        <v>37</v>
      </c>
      <c r="H104" s="21">
        <v>11.307834</v>
      </c>
      <c r="I104" s="19">
        <v>125.001092</v>
      </c>
      <c r="J104" s="19">
        <v>124.949607</v>
      </c>
      <c r="K104" s="19">
        <v>42.344372</v>
      </c>
      <c r="L104" s="19">
        <v>42.286321000000001</v>
      </c>
      <c r="M104" s="18" t="s">
        <v>306</v>
      </c>
      <c r="N104" s="19">
        <v>403.432143</v>
      </c>
      <c r="O104" s="19">
        <v>14.728441999999999</v>
      </c>
      <c r="P104" s="19">
        <v>0</v>
      </c>
      <c r="Q104" s="19" t="s">
        <v>305</v>
      </c>
      <c r="R104" s="19">
        <v>124.99467292574199</v>
      </c>
      <c r="S104" s="19">
        <v>42.344372020500799</v>
      </c>
      <c r="T104" s="20" t="s">
        <v>62</v>
      </c>
      <c r="U104" s="25">
        <f t="shared" si="10"/>
        <v>2.0047000000000001</v>
      </c>
      <c r="V104" s="16">
        <f t="shared" si="11"/>
        <v>17.728417307859313</v>
      </c>
      <c r="W104" s="21">
        <f t="shared" si="12"/>
        <v>2.0047000000000001</v>
      </c>
      <c r="X104" s="21">
        <v>1.3240000000000001</v>
      </c>
      <c r="Y104" s="21">
        <v>0.30049999999999999</v>
      </c>
      <c r="Z104" s="21">
        <v>0.1409</v>
      </c>
      <c r="AA104" s="21">
        <v>0.13189999999999999</v>
      </c>
      <c r="AB104" s="21">
        <v>0.1074</v>
      </c>
      <c r="AC104" s="21"/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</row>
    <row r="105" spans="1:34" ht="20.100000000000001" customHeight="1">
      <c r="A105" s="19">
        <v>1031</v>
      </c>
      <c r="B105" s="61"/>
      <c r="C105" s="59"/>
      <c r="D105" s="19">
        <v>210423</v>
      </c>
      <c r="E105" s="20" t="s">
        <v>307</v>
      </c>
      <c r="F105" s="19" t="s">
        <v>308</v>
      </c>
      <c r="G105" s="19" t="s">
        <v>37</v>
      </c>
      <c r="H105" s="21">
        <v>10.890247</v>
      </c>
      <c r="I105" s="19">
        <v>124.56578399999999</v>
      </c>
      <c r="J105" s="19">
        <v>124.50931199999999</v>
      </c>
      <c r="K105" s="19">
        <v>42.263052000000002</v>
      </c>
      <c r="L105" s="19">
        <v>42.217472999999998</v>
      </c>
      <c r="M105" s="18" t="s">
        <v>309</v>
      </c>
      <c r="N105" s="19">
        <v>343.746691</v>
      </c>
      <c r="O105" s="19">
        <v>16.364782999999999</v>
      </c>
      <c r="P105" s="19">
        <v>2.1599999999999999E-4</v>
      </c>
      <c r="Q105" s="19" t="s">
        <v>308</v>
      </c>
      <c r="R105" s="19">
        <v>124.565783681688</v>
      </c>
      <c r="S105" s="19">
        <v>42.254364769011303</v>
      </c>
      <c r="T105" s="20" t="s">
        <v>80</v>
      </c>
      <c r="U105" s="25">
        <f t="shared" si="10"/>
        <v>2.3052000000000001</v>
      </c>
      <c r="V105" s="16">
        <f t="shared" si="11"/>
        <v>21.16756396801652</v>
      </c>
      <c r="W105" s="21">
        <f t="shared" si="12"/>
        <v>2.3052000000000001</v>
      </c>
      <c r="X105" s="21">
        <v>0.88360000000000005</v>
      </c>
      <c r="Y105" s="21">
        <v>0.36620000000000003</v>
      </c>
      <c r="Z105" s="21">
        <v>0.27410000000000001</v>
      </c>
      <c r="AA105" s="21">
        <v>0.44640000000000002</v>
      </c>
      <c r="AB105" s="21">
        <v>0.33489999999999998</v>
      </c>
      <c r="AC105" s="21"/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</row>
    <row r="106" spans="1:34" ht="20.100000000000001" customHeight="1">
      <c r="A106" s="19">
        <v>1032</v>
      </c>
      <c r="B106" s="61"/>
      <c r="C106" s="59"/>
      <c r="D106" s="19">
        <v>210423</v>
      </c>
      <c r="E106" s="20" t="s">
        <v>310</v>
      </c>
      <c r="F106" s="19" t="s">
        <v>311</v>
      </c>
      <c r="G106" s="19" t="s">
        <v>37</v>
      </c>
      <c r="H106" s="21">
        <v>10.761524</v>
      </c>
      <c r="I106" s="19">
        <v>125.28753500000001</v>
      </c>
      <c r="J106" s="19">
        <v>125.234938</v>
      </c>
      <c r="K106" s="19">
        <v>42.066966000000001</v>
      </c>
      <c r="L106" s="19">
        <v>42.009335</v>
      </c>
      <c r="M106" s="18" t="s">
        <v>83</v>
      </c>
      <c r="N106" s="19">
        <v>565.41732400000001</v>
      </c>
      <c r="O106" s="19">
        <v>12.790851</v>
      </c>
      <c r="P106" s="19">
        <v>0</v>
      </c>
      <c r="Q106" s="19" t="s">
        <v>311</v>
      </c>
      <c r="R106" s="19">
        <v>125.234937786968</v>
      </c>
      <c r="S106" s="19">
        <v>42.065424954217299</v>
      </c>
      <c r="T106" s="20" t="s">
        <v>83</v>
      </c>
      <c r="U106" s="25">
        <f t="shared" si="10"/>
        <v>1.7274</v>
      </c>
      <c r="V106" s="16">
        <f t="shared" si="11"/>
        <v>16.051629862090167</v>
      </c>
      <c r="W106" s="21">
        <f t="shared" si="12"/>
        <v>1.7274</v>
      </c>
      <c r="X106" s="21">
        <v>0.88239999999999996</v>
      </c>
      <c r="Y106" s="21">
        <v>0.2616</v>
      </c>
      <c r="Z106" s="21">
        <v>0.16309999999999999</v>
      </c>
      <c r="AA106" s="21">
        <v>0.22739999999999999</v>
      </c>
      <c r="AB106" s="21">
        <v>0.19289999999999999</v>
      </c>
      <c r="AC106" s="21"/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</row>
    <row r="107" spans="1:34" ht="20.100000000000001" customHeight="1">
      <c r="A107" s="19">
        <v>1033</v>
      </c>
      <c r="B107" s="61"/>
      <c r="C107" s="59"/>
      <c r="D107" s="19">
        <v>210423</v>
      </c>
      <c r="E107" s="20" t="s">
        <v>312</v>
      </c>
      <c r="F107" s="19" t="s">
        <v>313</v>
      </c>
      <c r="G107" s="19" t="s">
        <v>37</v>
      </c>
      <c r="H107" s="21">
        <v>10.685457</v>
      </c>
      <c r="I107" s="19">
        <v>124.814671</v>
      </c>
      <c r="J107" s="19">
        <v>124.760668</v>
      </c>
      <c r="K107" s="19">
        <v>42.184111999999999</v>
      </c>
      <c r="L107" s="19">
        <v>42.142099000000002</v>
      </c>
      <c r="M107" s="18" t="s">
        <v>201</v>
      </c>
      <c r="N107" s="19">
        <v>568.70575299999996</v>
      </c>
      <c r="O107" s="19">
        <v>16.042002</v>
      </c>
      <c r="P107" s="19">
        <v>1.0000000000000001E-5</v>
      </c>
      <c r="Q107" s="19" t="s">
        <v>313</v>
      </c>
      <c r="R107" s="19">
        <v>124.811801172377</v>
      </c>
      <c r="S107" s="19">
        <v>42.142099039385002</v>
      </c>
      <c r="T107" s="20" t="s">
        <v>100</v>
      </c>
      <c r="U107" s="25">
        <f t="shared" si="10"/>
        <v>1.5849000000000002</v>
      </c>
      <c r="V107" s="16">
        <f t="shared" si="11"/>
        <v>14.832308997172513</v>
      </c>
      <c r="W107" s="21">
        <f t="shared" si="12"/>
        <v>1.5849000000000002</v>
      </c>
      <c r="X107" s="21">
        <v>0.34429999999999999</v>
      </c>
      <c r="Y107" s="21">
        <v>0.20150000000000001</v>
      </c>
      <c r="Z107" s="21">
        <v>0.46250000000000002</v>
      </c>
      <c r="AA107" s="21">
        <v>0.3458</v>
      </c>
      <c r="AB107" s="21">
        <v>0.23080000000000001</v>
      </c>
      <c r="AC107" s="21"/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</row>
    <row r="108" spans="1:34" ht="20.100000000000001" customHeight="1">
      <c r="A108" s="19">
        <v>1034</v>
      </c>
      <c r="B108" s="61"/>
      <c r="C108" s="59"/>
      <c r="D108" s="19">
        <v>210423</v>
      </c>
      <c r="E108" s="20" t="s">
        <v>314</v>
      </c>
      <c r="F108" s="19" t="s">
        <v>315</v>
      </c>
      <c r="G108" s="19" t="s">
        <v>37</v>
      </c>
      <c r="H108" s="21">
        <v>10.551774</v>
      </c>
      <c r="I108" s="19">
        <v>124.701497</v>
      </c>
      <c r="J108" s="19">
        <v>124.666338</v>
      </c>
      <c r="K108" s="19">
        <v>41.992600000000003</v>
      </c>
      <c r="L108" s="19">
        <v>41.937075</v>
      </c>
      <c r="M108" s="18" t="s">
        <v>66</v>
      </c>
      <c r="N108" s="19">
        <v>374.126668</v>
      </c>
      <c r="O108" s="19">
        <v>15.820406999999999</v>
      </c>
      <c r="P108" s="19">
        <v>0</v>
      </c>
      <c r="Q108" s="19" t="s">
        <v>315</v>
      </c>
      <c r="R108" s="19">
        <v>124.677438174214</v>
      </c>
      <c r="S108" s="19">
        <v>41.992600365315802</v>
      </c>
      <c r="T108" s="20" t="s">
        <v>66</v>
      </c>
      <c r="U108" s="25">
        <f t="shared" si="10"/>
        <v>1.9507000000000003</v>
      </c>
      <c r="V108" s="16">
        <f t="shared" si="11"/>
        <v>18.486938783942875</v>
      </c>
      <c r="W108" s="21">
        <f t="shared" si="12"/>
        <v>1.9507000000000003</v>
      </c>
      <c r="X108" s="21">
        <v>1.1589</v>
      </c>
      <c r="Y108" s="21">
        <v>0.29189999999999999</v>
      </c>
      <c r="Z108" s="21">
        <v>0.185</v>
      </c>
      <c r="AA108" s="21">
        <v>0.22270000000000001</v>
      </c>
      <c r="AB108" s="21">
        <v>9.2200000000000004E-2</v>
      </c>
      <c r="AC108" s="21"/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</row>
    <row r="109" spans="1:34" ht="20.100000000000001" customHeight="1">
      <c r="A109" s="19">
        <v>1035</v>
      </c>
      <c r="B109" s="61"/>
      <c r="C109" s="59"/>
      <c r="D109" s="19">
        <v>210423</v>
      </c>
      <c r="E109" s="20" t="s">
        <v>316</v>
      </c>
      <c r="F109" s="19" t="s">
        <v>317</v>
      </c>
      <c r="G109" s="19" t="s">
        <v>37</v>
      </c>
      <c r="H109" s="21">
        <v>10.319034</v>
      </c>
      <c r="I109" s="19">
        <v>125.386533</v>
      </c>
      <c r="J109" s="19">
        <v>125.344241</v>
      </c>
      <c r="K109" s="19">
        <v>42.118932999999998</v>
      </c>
      <c r="L109" s="19">
        <v>42.071860999999998</v>
      </c>
      <c r="M109" s="18" t="s">
        <v>83</v>
      </c>
      <c r="N109" s="19">
        <v>626.87042399999996</v>
      </c>
      <c r="O109" s="19">
        <v>18.343688</v>
      </c>
      <c r="P109" s="19">
        <v>0</v>
      </c>
      <c r="Q109" s="19" t="s">
        <v>317</v>
      </c>
      <c r="R109" s="19">
        <v>125.386025253722</v>
      </c>
      <c r="S109" s="19">
        <v>42.115535830849197</v>
      </c>
      <c r="T109" s="20" t="s">
        <v>83</v>
      </c>
      <c r="U109" s="25">
        <f t="shared" si="10"/>
        <v>1.1375999999999999</v>
      </c>
      <c r="V109" s="16">
        <f t="shared" si="11"/>
        <v>11.024287738561574</v>
      </c>
      <c r="W109" s="21">
        <f t="shared" si="12"/>
        <v>1.1375999999999999</v>
      </c>
      <c r="X109" s="21">
        <v>0.62209999999999999</v>
      </c>
      <c r="Y109" s="21">
        <v>0.1749</v>
      </c>
      <c r="Z109" s="21">
        <v>0.1249</v>
      </c>
      <c r="AA109" s="21">
        <v>0.15459999999999999</v>
      </c>
      <c r="AB109" s="21">
        <v>6.1100000000000002E-2</v>
      </c>
      <c r="AC109" s="21"/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</row>
    <row r="110" spans="1:34" ht="20.100000000000001" customHeight="1">
      <c r="A110" s="19">
        <v>1036</v>
      </c>
      <c r="B110" s="61"/>
      <c r="C110" s="59"/>
      <c r="D110" s="19">
        <v>210423</v>
      </c>
      <c r="E110" s="20" t="s">
        <v>318</v>
      </c>
      <c r="F110" s="19" t="s">
        <v>319</v>
      </c>
      <c r="G110" s="19" t="s">
        <v>37</v>
      </c>
      <c r="H110" s="21">
        <v>10.197818</v>
      </c>
      <c r="I110" s="19">
        <v>124.751402</v>
      </c>
      <c r="J110" s="19">
        <v>124.676985</v>
      </c>
      <c r="K110" s="19">
        <v>41.897326999999997</v>
      </c>
      <c r="L110" s="19">
        <v>41.870797000000003</v>
      </c>
      <c r="M110" s="18" t="s">
        <v>69</v>
      </c>
      <c r="N110" s="19">
        <v>554.11722499999996</v>
      </c>
      <c r="O110" s="19">
        <v>12.306986</v>
      </c>
      <c r="P110" s="19">
        <v>8.7999999999999998E-5</v>
      </c>
      <c r="Q110" s="19" t="s">
        <v>319</v>
      </c>
      <c r="R110" s="19">
        <v>124.751401686112</v>
      </c>
      <c r="S110" s="19">
        <v>41.897303101067202</v>
      </c>
      <c r="T110" s="20" t="s">
        <v>166</v>
      </c>
      <c r="U110" s="25">
        <f t="shared" si="10"/>
        <v>6.3700000000000007E-2</v>
      </c>
      <c r="V110" s="16">
        <f t="shared" si="11"/>
        <v>0.62464342862365274</v>
      </c>
      <c r="W110" s="21">
        <f t="shared" si="12"/>
        <v>6.3700000000000007E-2</v>
      </c>
      <c r="X110" s="21">
        <v>3.4700000000000002E-2</v>
      </c>
      <c r="Y110" s="21">
        <v>9.9000000000000008E-3</v>
      </c>
      <c r="Z110" s="21">
        <v>6.0000000000000001E-3</v>
      </c>
      <c r="AA110" s="21">
        <v>0.01</v>
      </c>
      <c r="AB110" s="21">
        <v>3.0999999999999999E-3</v>
      </c>
      <c r="AC110" s="21"/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</row>
    <row r="111" spans="1:34" ht="20.100000000000001" customHeight="1">
      <c r="A111" s="19">
        <v>1037</v>
      </c>
      <c r="B111" s="61"/>
      <c r="C111" s="59"/>
      <c r="D111" s="19">
        <v>210423</v>
      </c>
      <c r="E111" s="20" t="s">
        <v>314</v>
      </c>
      <c r="F111" s="19" t="s">
        <v>320</v>
      </c>
      <c r="G111" s="19" t="s">
        <v>37</v>
      </c>
      <c r="H111" s="21">
        <v>9.9411869999999993</v>
      </c>
      <c r="I111" s="19">
        <v>124.729112</v>
      </c>
      <c r="J111" s="19">
        <v>124.687932</v>
      </c>
      <c r="K111" s="19">
        <v>42.13897</v>
      </c>
      <c r="L111" s="19">
        <v>42.090612</v>
      </c>
      <c r="M111" s="18" t="s">
        <v>133</v>
      </c>
      <c r="N111" s="19">
        <v>439.883779</v>
      </c>
      <c r="O111" s="19">
        <v>17.644985999999999</v>
      </c>
      <c r="P111" s="19">
        <v>0</v>
      </c>
      <c r="Q111" s="19" t="s">
        <v>320</v>
      </c>
      <c r="R111" s="19">
        <v>124.708877752652</v>
      </c>
      <c r="S111" s="19">
        <v>42.090612341420602</v>
      </c>
      <c r="T111" s="20" t="s">
        <v>133</v>
      </c>
      <c r="U111" s="25">
        <f t="shared" si="10"/>
        <v>0.83650000000000002</v>
      </c>
      <c r="V111" s="16">
        <f t="shared" si="11"/>
        <v>8.414488129033284</v>
      </c>
      <c r="W111" s="21">
        <f t="shared" si="12"/>
        <v>0.83650000000000002</v>
      </c>
      <c r="X111" s="21">
        <v>0.40589999999999998</v>
      </c>
      <c r="Y111" s="21">
        <v>9.9199999999999997E-2</v>
      </c>
      <c r="Z111" s="21">
        <v>7.0000000000000007E-2</v>
      </c>
      <c r="AA111" s="21">
        <v>0.1237</v>
      </c>
      <c r="AB111" s="21">
        <v>0.13769999999999999</v>
      </c>
      <c r="AC111" s="21"/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</row>
    <row r="112" spans="1:34" ht="20.100000000000001" customHeight="1">
      <c r="A112" s="19">
        <v>1038</v>
      </c>
      <c r="B112" s="61"/>
      <c r="C112" s="59"/>
      <c r="D112" s="19">
        <v>210423</v>
      </c>
      <c r="E112" s="20" t="s">
        <v>321</v>
      </c>
      <c r="F112" s="19" t="s">
        <v>322</v>
      </c>
      <c r="G112" s="19" t="s">
        <v>37</v>
      </c>
      <c r="H112" s="21">
        <v>9.3676390000000005</v>
      </c>
      <c r="I112" s="19">
        <v>124.787919</v>
      </c>
      <c r="J112" s="19">
        <v>124.730664</v>
      </c>
      <c r="K112" s="19">
        <v>42.237157000000003</v>
      </c>
      <c r="L112" s="19">
        <v>42.205936000000001</v>
      </c>
      <c r="M112" s="18" t="s">
        <v>80</v>
      </c>
      <c r="N112" s="19">
        <v>438.95199500000001</v>
      </c>
      <c r="O112" s="19">
        <v>15.354196</v>
      </c>
      <c r="P112" s="19">
        <v>3.4E-5</v>
      </c>
      <c r="Q112" s="19" t="s">
        <v>322</v>
      </c>
      <c r="R112" s="19">
        <v>124.730663948824</v>
      </c>
      <c r="S112" s="19">
        <v>42.214290471230001</v>
      </c>
      <c r="T112" s="20" t="s">
        <v>80</v>
      </c>
      <c r="U112" s="25">
        <f t="shared" si="10"/>
        <v>1.6318999999999999</v>
      </c>
      <c r="V112" s="16">
        <f t="shared" si="11"/>
        <v>17.42061153295937</v>
      </c>
      <c r="W112" s="21">
        <f t="shared" si="12"/>
        <v>1.6318999999999999</v>
      </c>
      <c r="X112" s="21">
        <v>0.74629999999999996</v>
      </c>
      <c r="Y112" s="21">
        <v>0.25459999999999999</v>
      </c>
      <c r="Z112" s="21">
        <v>0.2271</v>
      </c>
      <c r="AA112" s="21">
        <v>0.2366</v>
      </c>
      <c r="AB112" s="21">
        <v>0.1673</v>
      </c>
      <c r="AC112" s="21"/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</row>
    <row r="113" spans="1:34" ht="20.100000000000001" customHeight="1">
      <c r="A113" s="19">
        <v>1039</v>
      </c>
      <c r="B113" s="61"/>
      <c r="C113" s="59"/>
      <c r="D113" s="19">
        <v>210423</v>
      </c>
      <c r="E113" s="20" t="s">
        <v>323</v>
      </c>
      <c r="F113" s="19" t="s">
        <v>324</v>
      </c>
      <c r="G113" s="19" t="s">
        <v>37</v>
      </c>
      <c r="H113" s="21">
        <v>8.0632889999999993</v>
      </c>
      <c r="I113" s="19">
        <v>124.863844</v>
      </c>
      <c r="J113" s="19">
        <v>124.814008</v>
      </c>
      <c r="K113" s="19">
        <v>42.416165999999997</v>
      </c>
      <c r="L113" s="19">
        <v>42.384743999999998</v>
      </c>
      <c r="M113" s="18" t="s">
        <v>325</v>
      </c>
      <c r="N113" s="19">
        <v>279.31004100000001</v>
      </c>
      <c r="O113" s="19">
        <v>12.255876000000001</v>
      </c>
      <c r="P113" s="19">
        <v>1.01E-4</v>
      </c>
      <c r="Q113" s="19" t="s">
        <v>324</v>
      </c>
      <c r="R113" s="19">
        <v>124.834084661086</v>
      </c>
      <c r="S113" s="19">
        <v>42.384744405033302</v>
      </c>
      <c r="T113" s="20" t="s">
        <v>127</v>
      </c>
      <c r="U113" s="25">
        <f t="shared" si="10"/>
        <v>2.173</v>
      </c>
      <c r="V113" s="16">
        <f t="shared" si="11"/>
        <v>26.949300713393754</v>
      </c>
      <c r="W113" s="21">
        <f t="shared" si="12"/>
        <v>2.173</v>
      </c>
      <c r="X113" s="21">
        <v>1.2827</v>
      </c>
      <c r="Y113" s="21">
        <v>0.43080000000000002</v>
      </c>
      <c r="Z113" s="21">
        <v>0.1915</v>
      </c>
      <c r="AA113" s="21">
        <v>0.1847</v>
      </c>
      <c r="AB113" s="21">
        <v>8.3299999999999999E-2</v>
      </c>
      <c r="AC113" s="21"/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</row>
    <row r="114" spans="1:34" ht="20.100000000000001" customHeight="1">
      <c r="A114" s="19">
        <v>1040</v>
      </c>
      <c r="B114" s="61"/>
      <c r="C114" s="59"/>
      <c r="D114" s="19">
        <v>210423</v>
      </c>
      <c r="E114" s="20" t="s">
        <v>326</v>
      </c>
      <c r="F114" s="19" t="s">
        <v>327</v>
      </c>
      <c r="G114" s="19" t="s">
        <v>37</v>
      </c>
      <c r="H114" s="21">
        <v>4.2827650000000004</v>
      </c>
      <c r="I114" s="19">
        <v>124.811705</v>
      </c>
      <c r="J114" s="19">
        <v>124.75843999999999</v>
      </c>
      <c r="K114" s="19">
        <v>42.379438999999998</v>
      </c>
      <c r="L114" s="19">
        <v>42.334535000000002</v>
      </c>
      <c r="M114" s="18" t="s">
        <v>87</v>
      </c>
      <c r="N114" s="19">
        <v>275.44703299999998</v>
      </c>
      <c r="O114" s="19">
        <v>10.735018999999999</v>
      </c>
      <c r="P114" s="19">
        <v>0</v>
      </c>
      <c r="Q114" s="19" t="s">
        <v>327</v>
      </c>
      <c r="R114" s="19">
        <v>124.78079967432301</v>
      </c>
      <c r="S114" s="19">
        <v>42.379438515467903</v>
      </c>
      <c r="T114" s="20" t="s">
        <v>328</v>
      </c>
      <c r="U114" s="25">
        <f t="shared" si="10"/>
        <v>0.93009999999999993</v>
      </c>
      <c r="V114" s="16">
        <f t="shared" si="11"/>
        <v>21.717278440446762</v>
      </c>
      <c r="W114" s="21">
        <f t="shared" si="12"/>
        <v>0.93009999999999993</v>
      </c>
      <c r="X114" s="21">
        <v>0.63529999999999998</v>
      </c>
      <c r="Y114" s="21">
        <v>0.14760000000000001</v>
      </c>
      <c r="Z114" s="21">
        <v>5.04E-2</v>
      </c>
      <c r="AA114" s="21">
        <v>5.8599999999999999E-2</v>
      </c>
      <c r="AB114" s="21">
        <v>3.8199999999999998E-2</v>
      </c>
      <c r="AC114" s="21"/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</row>
    <row r="115" spans="1:34" ht="20.100000000000001" customHeight="1">
      <c r="A115" s="19">
        <v>1041</v>
      </c>
      <c r="B115" s="61"/>
      <c r="C115" s="60"/>
      <c r="D115" s="19">
        <v>210423</v>
      </c>
      <c r="E115" s="20" t="s">
        <v>329</v>
      </c>
      <c r="F115" s="19" t="s">
        <v>330</v>
      </c>
      <c r="G115" s="19" t="s">
        <v>37</v>
      </c>
      <c r="H115" s="21">
        <v>2.8050519999999999</v>
      </c>
      <c r="I115" s="19">
        <v>124.881315</v>
      </c>
      <c r="J115" s="19">
        <v>124.859196</v>
      </c>
      <c r="K115" s="19">
        <v>42.408557000000002</v>
      </c>
      <c r="L115" s="19">
        <v>42.384920999999999</v>
      </c>
      <c r="M115" s="18" t="s">
        <v>331</v>
      </c>
      <c r="N115" s="19">
        <v>274.58833099999998</v>
      </c>
      <c r="O115" s="19">
        <v>11.788245999999999</v>
      </c>
      <c r="P115" s="19">
        <v>0</v>
      </c>
      <c r="Q115" s="19" t="s">
        <v>330</v>
      </c>
      <c r="R115" s="19">
        <v>124.875370541341</v>
      </c>
      <c r="S115" s="19">
        <v>42.384921198415</v>
      </c>
      <c r="T115" s="20" t="s">
        <v>127</v>
      </c>
      <c r="U115" s="25">
        <f t="shared" si="10"/>
        <v>0.80659999999999998</v>
      </c>
      <c r="V115" s="16">
        <f t="shared" si="11"/>
        <v>28.755260152039963</v>
      </c>
      <c r="W115" s="21">
        <f t="shared" si="12"/>
        <v>0.80659999999999998</v>
      </c>
      <c r="X115" s="21">
        <v>0.54969999999999997</v>
      </c>
      <c r="Y115" s="21">
        <v>0.1336</v>
      </c>
      <c r="Z115" s="21">
        <v>4.6699999999999998E-2</v>
      </c>
      <c r="AA115" s="21">
        <v>4.3799999999999999E-2</v>
      </c>
      <c r="AB115" s="21">
        <v>3.2800000000000003E-2</v>
      </c>
      <c r="AC115" s="21"/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</row>
    <row r="116" spans="1:34" ht="20.100000000000001" customHeight="1">
      <c r="A116" s="17"/>
      <c r="B116" s="62"/>
      <c r="C116" s="18" t="s">
        <v>40</v>
      </c>
      <c r="D116" s="26"/>
      <c r="E116" s="26"/>
      <c r="F116" s="27"/>
      <c r="G116" s="27"/>
      <c r="H116" s="16">
        <f>SUM(H8:H115)</f>
        <v>2691.1387480000008</v>
      </c>
      <c r="I116" s="22"/>
      <c r="J116" s="22"/>
      <c r="K116" s="22"/>
      <c r="L116" s="22"/>
      <c r="M116" s="14"/>
      <c r="N116" s="22"/>
      <c r="O116" s="22"/>
      <c r="P116" s="22"/>
      <c r="Q116" s="28">
        <v>0</v>
      </c>
      <c r="R116" s="29"/>
      <c r="S116" s="29"/>
      <c r="T116" s="30"/>
      <c r="U116" s="25">
        <f t="shared" ref="U116" si="13">W116+AC116</f>
        <v>440.74149999999986</v>
      </c>
      <c r="V116" s="16">
        <f t="shared" ref="V116" si="14">U116/H116*100</f>
        <v>16.37750934720664</v>
      </c>
      <c r="W116" s="21">
        <f t="shared" si="12"/>
        <v>440.74149999999986</v>
      </c>
      <c r="X116" s="16">
        <f>SUM(X8:X115)</f>
        <v>215.37619999999993</v>
      </c>
      <c r="Y116" s="16">
        <f>SUM(Y8:Y115)</f>
        <v>71.758100000000013</v>
      </c>
      <c r="Z116" s="16">
        <f>SUM(Z8:Z115)</f>
        <v>51.589899999999972</v>
      </c>
      <c r="AA116" s="16">
        <f>SUM(AA8:AA115)</f>
        <v>61.750299999999989</v>
      </c>
      <c r="AB116" s="16">
        <f>SUM(AB8:AB115)</f>
        <v>40.26700000000001</v>
      </c>
      <c r="AC116" s="21">
        <f t="shared" ref="AC116" si="15">AD116+AE116+AF116+AG116+AH116</f>
        <v>0</v>
      </c>
      <c r="AD116" s="16">
        <f>SUM(AD8:AD115)</f>
        <v>0</v>
      </c>
      <c r="AE116" s="16">
        <f>SUM(AE8:AE115)</f>
        <v>0</v>
      </c>
      <c r="AF116" s="16">
        <f>SUM(AF8:AF115)</f>
        <v>0</v>
      </c>
      <c r="AG116" s="16">
        <f>SUM(AG8:AG115)</f>
        <v>0</v>
      </c>
      <c r="AH116" s="16">
        <f>SUM(AH8:AH115)</f>
        <v>0</v>
      </c>
    </row>
  </sheetData>
  <sortState ref="D2510:AI2513">
    <sortCondition descending="1" ref="H2510:H2513"/>
  </sortState>
  <mergeCells count="32">
    <mergeCell ref="D3:D5"/>
    <mergeCell ref="E4:E5"/>
    <mergeCell ref="F4:F5"/>
    <mergeCell ref="G4:G5"/>
    <mergeCell ref="H4:H5"/>
    <mergeCell ref="C8:C115"/>
    <mergeCell ref="C3:C5"/>
    <mergeCell ref="B8:B116"/>
    <mergeCell ref="A1:AH1"/>
    <mergeCell ref="A2:AH2"/>
    <mergeCell ref="E3:P3"/>
    <mergeCell ref="Q3:T3"/>
    <mergeCell ref="U3:AH3"/>
    <mergeCell ref="W4:AB4"/>
    <mergeCell ref="AC4:AH4"/>
    <mergeCell ref="B6:C6"/>
    <mergeCell ref="A3:A5"/>
    <mergeCell ref="B3:B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honeticPr fontId="8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2022-07-12T08:11:38Z</cp:lastPrinted>
  <dcterms:created xsi:type="dcterms:W3CDTF">2021-01-11T01:58:00Z</dcterms:created>
  <dcterms:modified xsi:type="dcterms:W3CDTF">2022-07-12T08:14:31Z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