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28830" windowHeight="12450" tabRatio="770" activeTab="8"/>
  </bookViews>
  <sheets>
    <sheet name="表皮" sheetId="1" r:id="rId1"/>
    <sheet name="财政拨款收支总表 " sheetId="2" r:id="rId2"/>
    <sheet name="收支预算总表" sheetId="3" r:id="rId3"/>
    <sheet name="收入预算总表" sheetId="4" r:id="rId4"/>
    <sheet name="支出预算总表" sheetId="5" r:id="rId5"/>
    <sheet name="一般公共预算支出表" sheetId="6" r:id="rId6"/>
    <sheet name="一般公共预算基本支出表" sheetId="7" r:id="rId7"/>
    <sheet name="一般公共预算“三公”经费预算表" sheetId="8" r:id="rId8"/>
    <sheet name="政府性基金预算支出表" sheetId="9" r:id="rId9"/>
  </sheets>
  <externalReferences>
    <externalReference r:id="rId12"/>
  </externalReferences>
  <definedNames>
    <definedName name="_xlnm.Print_Area" localSheetId="4">'支出预算总表'!$A$2:$J$22</definedName>
    <definedName name="_xlnm.Print_Area" hidden="1">#N/A</definedName>
    <definedName name="_xlnm.Print_Titles" hidden="1">#N/A</definedName>
    <definedName name="Z_F3E756D0_37BF_413B_B4A8_93A201DE2E9C_.wvu.PrintTitles" localSheetId="4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<sst xmlns="http://schemas.openxmlformats.org/spreadsheetml/2006/main" count="581" uniqueCount="228">
  <si>
    <t>附件1：</t>
  </si>
  <si>
    <t>附表1：</t>
  </si>
  <si>
    <t xml:space="preserve">财政拨款收支总表 </t>
  </si>
  <si>
    <t>单位：万元</t>
  </si>
  <si>
    <t>财政拨款收入</t>
  </si>
  <si>
    <t>财政拨款支出</t>
  </si>
  <si>
    <t>科目代码</t>
  </si>
  <si>
    <t>科目名称</t>
  </si>
  <si>
    <t>预算数</t>
  </si>
  <si>
    <t>财政拨款收入合计</t>
  </si>
  <si>
    <t>财政拨款支出合计</t>
  </si>
  <si>
    <t>行政运行</t>
  </si>
  <si>
    <t>行政单位医疗</t>
  </si>
  <si>
    <t>2210201</t>
  </si>
  <si>
    <t>住房公积金</t>
  </si>
  <si>
    <t>机关事业单位基本养老保险缴费支出</t>
  </si>
  <si>
    <t>机关事业单位职业年金缴费支出</t>
  </si>
  <si>
    <t>附表2：</t>
  </si>
  <si>
    <t>收支预算总表</t>
  </si>
  <si>
    <t>收入预算</t>
  </si>
  <si>
    <t>支出预算</t>
  </si>
  <si>
    <t>合计</t>
  </si>
  <si>
    <t>中央提前告知转移支付资金</t>
  </si>
  <si>
    <t>纳入预算管理的行政事业性收费等非税收入</t>
  </si>
  <si>
    <t>纳入政府性基金预算管理收入</t>
  </si>
  <si>
    <t>纳入专户管理的行政事业性收费等非税收入</t>
  </si>
  <si>
    <t>其他非税收入</t>
  </si>
  <si>
    <t>工资福利支出</t>
  </si>
  <si>
    <t>商品和服务支出</t>
  </si>
  <si>
    <t>对个人和家庭的补助</t>
  </si>
  <si>
    <t>项目支出</t>
  </si>
  <si>
    <t>附表3：</t>
  </si>
  <si>
    <t>收入预算总表</t>
  </si>
  <si>
    <t>收                             入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</si>
  <si>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</si>
  <si>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</si>
  <si>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</si>
  <si>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</si>
  <si>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</si>
  <si>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</si>
  <si>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收    入    合    计</t>
  </si>
  <si>
    <t>附表4：</t>
  </si>
  <si>
    <t>支出预算表</t>
  </si>
  <si>
    <t xml:space="preserve"> 单位：万元</t>
  </si>
  <si>
    <t>科目名称（类/款/项）</t>
  </si>
  <si>
    <t>其他收入</t>
  </si>
  <si>
    <t>类</t>
  </si>
  <si>
    <t>款</t>
  </si>
  <si>
    <t>项</t>
  </si>
  <si>
    <t>05</t>
  </si>
  <si>
    <t>01</t>
  </si>
  <si>
    <t>208</t>
  </si>
  <si>
    <t>06</t>
  </si>
  <si>
    <t>210</t>
  </si>
  <si>
    <t>221</t>
  </si>
  <si>
    <t>02</t>
  </si>
  <si>
    <t>附表5：</t>
  </si>
  <si>
    <t>一般公共预算支出表</t>
  </si>
  <si>
    <t>科目编码</t>
  </si>
  <si>
    <t>附表6：</t>
  </si>
  <si>
    <t>一般公共预算基本支出表</t>
  </si>
  <si>
    <t>对社会保障基金补助</t>
  </si>
  <si>
    <t>小计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</si>
  <si>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</si>
  <si>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</si>
  <si>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</si>
  <si>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</si>
  <si>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</si>
  <si>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</si>
  <si>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</si>
  <si>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</si>
  <si>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</si>
  <si>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</si>
  <si>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</si>
  <si>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</si>
  <si>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</si>
  <si>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</si>
  <si>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</si>
  <si>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</si>
  <si>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</si>
  <si>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</si>
  <si>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</si>
  <si>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</si>
  <si>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</si>
  <si>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</si>
  <si>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委托业务费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</si>
  <si>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</si>
  <si>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</si>
  <si>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</si>
  <si>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</si>
  <si>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</si>
  <si>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</si>
  <si>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</si>
  <si>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</si>
  <si>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退职（役）费</t>
  </si>
  <si>
    <t>抚恤金</t>
  </si>
  <si>
    <t>生活补助</t>
  </si>
  <si>
    <t>救济费</t>
  </si>
  <si>
    <t>医疗费补助</t>
  </si>
  <si>
    <t>奖励金</t>
  </si>
  <si>
    <t>其他对个人和家庭的补助</t>
  </si>
  <si>
    <t>对社会保险基金补助</t>
  </si>
  <si>
    <t>附表7：</t>
  </si>
  <si>
    <t>一般公共预算“三公”经费预算表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</si>
  <si>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</si>
  <si>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</si>
  <si>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</si>
  <si>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</si>
  <si>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</si>
  <si>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</si>
  <si>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</si>
  <si>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</si>
  <si>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附表8：</t>
  </si>
  <si>
    <t>政府性基金预算支出表</t>
  </si>
  <si>
    <t>部门名称：清原满族自治县清原镇人民政府</t>
  </si>
  <si>
    <t>201</t>
  </si>
  <si>
    <t>03</t>
  </si>
  <si>
    <t>代表工作</t>
  </si>
  <si>
    <t>信访事务</t>
  </si>
  <si>
    <t>2049901</t>
  </si>
  <si>
    <t>其他公共安全支出</t>
  </si>
  <si>
    <t>小学教育</t>
  </si>
  <si>
    <t>2050199</t>
  </si>
  <si>
    <t>2050202</t>
  </si>
  <si>
    <t>其他教育管理事务支出</t>
  </si>
  <si>
    <t>群众文化</t>
  </si>
  <si>
    <t>群众体育</t>
  </si>
  <si>
    <t>2070109</t>
  </si>
  <si>
    <t>2070308</t>
  </si>
  <si>
    <t>基层政权和社区建设</t>
  </si>
  <si>
    <t>2080208</t>
  </si>
  <si>
    <t>2080501</t>
  </si>
  <si>
    <t>2080505</t>
  </si>
  <si>
    <t>2080506</t>
  </si>
  <si>
    <t>归口管理的行政单位离退休</t>
  </si>
  <si>
    <t>机关事业单位基本养老保险缴费支出</t>
  </si>
  <si>
    <t>机关事业单位职业年金缴费支出</t>
  </si>
  <si>
    <t>义务兵优待</t>
  </si>
  <si>
    <t>其他优抚支出</t>
  </si>
  <si>
    <t>2080805</t>
  </si>
  <si>
    <t>2080899</t>
  </si>
  <si>
    <t>行政单位医疗</t>
  </si>
  <si>
    <t>2101101</t>
  </si>
  <si>
    <t>2120399</t>
  </si>
  <si>
    <t>2120501</t>
  </si>
  <si>
    <t>其他城乡社区公共设施支出</t>
  </si>
  <si>
    <t>城乡社区环境卫生</t>
  </si>
  <si>
    <t>2130124</t>
  </si>
  <si>
    <t>2130142</t>
  </si>
  <si>
    <t>农村道路建设</t>
  </si>
  <si>
    <t>农业组织化与产业化经营</t>
  </si>
  <si>
    <t>2130110</t>
  </si>
  <si>
    <t>执法监管</t>
  </si>
  <si>
    <t>2130299</t>
  </si>
  <si>
    <t>其他林业支出</t>
  </si>
  <si>
    <t>水利工程运行与维护</t>
  </si>
  <si>
    <t>2130306</t>
  </si>
  <si>
    <t>2130314</t>
  </si>
  <si>
    <t>防汛</t>
  </si>
  <si>
    <t>2130705</t>
  </si>
  <si>
    <t>对村民委员会和村党支部的补助</t>
  </si>
  <si>
    <t>2130104</t>
  </si>
  <si>
    <t>事业运行（农业）</t>
  </si>
  <si>
    <t>事业单位离退休</t>
  </si>
  <si>
    <t>2080502</t>
  </si>
  <si>
    <t>2101102</t>
  </si>
  <si>
    <t>事业单位医疗</t>
  </si>
  <si>
    <t>机关事业单位基本养老保险缴费支出（事业）</t>
  </si>
  <si>
    <t>机关事业单位职业年金缴费支出（事业）</t>
  </si>
  <si>
    <t>2210201</t>
  </si>
  <si>
    <t>住房公积金（事业）</t>
  </si>
  <si>
    <t>部门名称：清原满族自治县清原镇人民政府</t>
  </si>
  <si>
    <t>213</t>
  </si>
  <si>
    <t>01</t>
  </si>
  <si>
    <t>04</t>
  </si>
  <si>
    <t>210</t>
  </si>
  <si>
    <t>11</t>
  </si>
  <si>
    <t>归口管理的行政单位离退休</t>
  </si>
  <si>
    <t>201</t>
  </si>
  <si>
    <t>05</t>
  </si>
  <si>
    <t>2010108</t>
  </si>
  <si>
    <t>2010301</t>
  </si>
  <si>
    <t>2010308</t>
  </si>
  <si>
    <t>08</t>
  </si>
  <si>
    <t>03</t>
  </si>
  <si>
    <t>01</t>
  </si>
  <si>
    <t>06</t>
  </si>
  <si>
    <t>99</t>
  </si>
  <si>
    <t>07</t>
  </si>
  <si>
    <t>204</t>
  </si>
  <si>
    <t>205</t>
  </si>
  <si>
    <t>02</t>
  </si>
  <si>
    <t>207</t>
  </si>
  <si>
    <t>09</t>
  </si>
  <si>
    <t>208</t>
  </si>
  <si>
    <t>212</t>
  </si>
  <si>
    <t>24</t>
  </si>
  <si>
    <t>42</t>
  </si>
  <si>
    <t>14</t>
  </si>
  <si>
    <t>04</t>
  </si>
  <si>
    <t>10</t>
  </si>
  <si>
    <t>2020年清原满族自治县清原镇人民政府预算和“三公”经费预算公开表</t>
  </si>
  <si>
    <t>2010399</t>
  </si>
  <si>
    <t>其他政府办公厅（室）及相关机构事务支出</t>
  </si>
  <si>
    <t>2030699</t>
  </si>
  <si>
    <t>其他国防动员支出</t>
  </si>
  <si>
    <t>2081099</t>
  </si>
  <si>
    <t>其他社会福利支出</t>
  </si>
  <si>
    <t>2130305</t>
  </si>
  <si>
    <t>水利工程建设</t>
  </si>
  <si>
    <t>2130707</t>
  </si>
  <si>
    <t>农村综合改革示范试点补助</t>
  </si>
  <si>
    <t>227</t>
  </si>
  <si>
    <t>预备费</t>
  </si>
  <si>
    <t>事业运行</t>
  </si>
  <si>
    <t>2130706</t>
  </si>
  <si>
    <t>对村集体经济组织的补助</t>
  </si>
  <si>
    <t>2080506</t>
  </si>
  <si>
    <t>机关事业单位职业年金缴费支出（事业）</t>
  </si>
  <si>
    <t>2130335</t>
  </si>
  <si>
    <t>农村人畜饮水</t>
  </si>
  <si>
    <t>合计</t>
  </si>
  <si>
    <t>99</t>
  </si>
  <si>
    <t>35</t>
  </si>
  <si>
    <t>项目支出</t>
  </si>
  <si>
    <t>对企业补助</t>
  </si>
  <si>
    <t>费用补贴</t>
  </si>
  <si>
    <t>其他对企业补助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</si>
</sst>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"/>
    <numFmt numFmtId="178" formatCode="_ * #,##0.0_ ;_ * \-#,##0.0_ ;_ * &quot;-&quot;??_ ;_ @_ "/>
    <numFmt numFmtId="179" formatCode="0_);[Red]\(0\)"/>
    <numFmt numFmtId="180" formatCode="_ * #,##0.0_ ;_ * \-#,##0.0_ ;_ * &quot;-&quot;?_ ;_ @_ "/>
    <numFmt numFmtId="181" formatCode="0.00_ "/>
    <numFmt numFmtId="182" formatCode="#,##0.0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sz val="10"/>
      <color indexed="8"/>
      <name val="宋体"/>
      <family val="0"/>
    </font>
    <font>
      <sz val="10"/>
      <color indexed="12"/>
      <name val="宋体"/>
      <family val="0"/>
    </font>
    <font>
      <sz val="16"/>
      <name val="宋体"/>
      <family val="0"/>
    </font>
    <font>
      <sz val="2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23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2" borderId="5" applyNumberFormat="0" applyAlignment="0" applyProtection="0"/>
    <xf numFmtId="0" fontId="20" fillId="13" borderId="6" applyNumberFormat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19" fillId="7" borderId="0" applyNumberFormat="0" applyBorder="0" applyAlignment="0" applyProtection="0"/>
    <xf numFmtId="0" fontId="22" fillId="12" borderId="8" applyNumberFormat="0" applyAlignment="0" applyProtection="0"/>
    <xf numFmtId="0" fontId="16" fillId="7" borderId="5" applyNumberFormat="0" applyAlignment="0" applyProtection="0"/>
    <xf numFmtId="0" fontId="2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42" applyFont="1">
      <alignment/>
      <protection/>
    </xf>
    <xf numFmtId="0" fontId="2" fillId="0" borderId="0" xfId="42" applyFont="1" applyFill="1" applyAlignment="1">
      <alignment vertical="center"/>
      <protection/>
    </xf>
    <xf numFmtId="0" fontId="3" fillId="0" borderId="0" xfId="42" applyNumberFormat="1" applyFont="1" applyFill="1" applyAlignment="1" applyProtection="1">
      <alignment horizontal="centerContinuous" vertical="center"/>
      <protection/>
    </xf>
    <xf numFmtId="0" fontId="2" fillId="0" borderId="0" xfId="42" applyFont="1" applyFill="1" applyAlignment="1">
      <alignment horizontal="center" vertical="center"/>
      <protection/>
    </xf>
    <xf numFmtId="0" fontId="4" fillId="0" borderId="0" xfId="42" applyFont="1" applyFill="1" applyAlignment="1">
      <alignment vertical="center"/>
      <protection/>
    </xf>
    <xf numFmtId="176" fontId="2" fillId="0" borderId="0" xfId="42" applyNumberFormat="1" applyFont="1" applyFill="1" applyAlignment="1" applyProtection="1">
      <alignment horizontal="right" vertical="center"/>
      <protection/>
    </xf>
    <xf numFmtId="0" fontId="4" fillId="0" borderId="0" xfId="42" applyFont="1" applyFill="1" applyBorder="1" applyAlignment="1">
      <alignment vertical="center"/>
      <protection/>
    </xf>
    <xf numFmtId="0" fontId="5" fillId="0" borderId="10" xfId="42" applyNumberFormat="1" applyFont="1" applyFill="1" applyBorder="1" applyAlignment="1" applyProtection="1">
      <alignment horizontal="center" vertical="center" wrapText="1"/>
      <protection/>
    </xf>
    <xf numFmtId="0" fontId="5" fillId="0" borderId="11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Fill="1" applyAlignment="1">
      <alignment vertical="center" wrapText="1"/>
      <protection/>
    </xf>
    <xf numFmtId="49" fontId="2" fillId="0" borderId="10" xfId="42" applyNumberFormat="1" applyFont="1" applyFill="1" applyBorder="1" applyAlignment="1" applyProtection="1">
      <alignment vertical="center"/>
      <protection/>
    </xf>
    <xf numFmtId="49" fontId="2" fillId="0" borderId="12" xfId="41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/>
    </xf>
    <xf numFmtId="0" fontId="2" fillId="0" borderId="0" xfId="42" applyFont="1">
      <alignment/>
      <protection/>
    </xf>
    <xf numFmtId="0" fontId="6" fillId="0" borderId="0" xfId="42">
      <alignment/>
      <protection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0" fillId="12" borderId="0" xfId="0" applyFill="1" applyAlignment="1">
      <alignment wrapText="1"/>
    </xf>
    <xf numFmtId="0" fontId="0" fillId="12" borderId="0" xfId="0" applyFill="1" applyAlignment="1">
      <alignment/>
    </xf>
    <xf numFmtId="176" fontId="2" fillId="0" borderId="0" xfId="42" applyNumberFormat="1" applyFont="1" applyFill="1" applyAlignment="1">
      <alignment vertical="center"/>
      <protection/>
    </xf>
    <xf numFmtId="176" fontId="2" fillId="0" borderId="13" xfId="42" applyNumberFormat="1" applyFont="1" applyFill="1" applyBorder="1" applyAlignment="1">
      <alignment horizontal="center" vertical="center"/>
      <protection/>
    </xf>
    <xf numFmtId="0" fontId="2" fillId="0" borderId="13" xfId="42" applyFont="1" applyFill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49" fontId="2" fillId="0" borderId="10" xfId="42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6" fillId="0" borderId="0" xfId="40">
      <alignment vertical="center"/>
      <protection/>
    </xf>
    <xf numFmtId="0" fontId="5" fillId="0" borderId="0" xfId="40" applyFont="1" applyFill="1" applyAlignment="1">
      <alignment horizontal="center"/>
      <protection/>
    </xf>
    <xf numFmtId="0" fontId="5" fillId="12" borderId="0" xfId="40" applyFont="1" applyFill="1" applyAlignment="1">
      <alignment horizontal="center"/>
      <protection/>
    </xf>
    <xf numFmtId="0" fontId="5" fillId="0" borderId="0" xfId="40" applyFont="1" applyAlignment="1">
      <alignment/>
      <protection/>
    </xf>
    <xf numFmtId="0" fontId="5" fillId="0" borderId="0" xfId="40" applyFont="1" applyFill="1" applyAlignment="1">
      <alignment/>
      <protection/>
    </xf>
    <xf numFmtId="0" fontId="5" fillId="0" borderId="0" xfId="40" applyFont="1" applyFill="1" applyAlignment="1">
      <alignment horizontal="right" vertical="center"/>
      <protection/>
    </xf>
    <xf numFmtId="0" fontId="5" fillId="0" borderId="13" xfId="40" applyFont="1" applyFill="1" applyBorder="1" applyAlignment="1">
      <alignment vertical="center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/>
      <protection/>
    </xf>
    <xf numFmtId="176" fontId="2" fillId="0" borderId="10" xfId="40" applyNumberFormat="1" applyFont="1" applyFill="1" applyBorder="1" applyAlignment="1">
      <alignment horizontal="right" vertical="center" wrapText="1"/>
      <protection/>
    </xf>
    <xf numFmtId="176" fontId="2" fillId="0" borderId="11" xfId="40" applyNumberFormat="1" applyFont="1" applyFill="1" applyBorder="1" applyAlignment="1">
      <alignment horizontal="center" vertical="center" wrapText="1"/>
      <protection/>
    </xf>
    <xf numFmtId="176" fontId="2" fillId="0" borderId="10" xfId="4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177" fontId="2" fillId="0" borderId="10" xfId="40" applyNumberFormat="1" applyFont="1" applyFill="1" applyBorder="1" applyAlignment="1" applyProtection="1">
      <alignment horizontal="right" vertical="center" wrapText="1"/>
      <protection/>
    </xf>
    <xf numFmtId="0" fontId="6" fillId="12" borderId="0" xfId="40" applyFill="1" applyAlignment="1">
      <alignment/>
      <protection/>
    </xf>
    <xf numFmtId="0" fontId="5" fillId="0" borderId="0" xfId="40" applyNumberFormat="1" applyFont="1" applyFill="1" applyAlignment="1" applyProtection="1">
      <alignment horizontal="right"/>
      <protection/>
    </xf>
    <xf numFmtId="0" fontId="5" fillId="12" borderId="0" xfId="40" applyFont="1" applyFill="1" applyAlignment="1">
      <alignment/>
      <protection/>
    </xf>
    <xf numFmtId="0" fontId="2" fillId="0" borderId="13" xfId="40" applyFont="1" applyFill="1" applyBorder="1" applyAlignment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40" applyBorder="1">
      <alignment vertical="center"/>
      <protection/>
    </xf>
    <xf numFmtId="176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42" applyNumberFormat="1" applyFont="1" applyFill="1" applyBorder="1" applyAlignment="1" applyProtection="1">
      <alignment vertical="center"/>
      <protection/>
    </xf>
    <xf numFmtId="0" fontId="6" fillId="0" borderId="0" xfId="40" applyFill="1" applyAlignment="1">
      <alignment/>
      <protection/>
    </xf>
    <xf numFmtId="177" fontId="2" fillId="0" borderId="10" xfId="40" applyNumberFormat="1" applyFont="1" applyFill="1" applyBorder="1" applyAlignment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41" applyFont="1">
      <alignment/>
      <protection/>
    </xf>
    <xf numFmtId="0" fontId="6" fillId="0" borderId="0" xfId="41">
      <alignment/>
      <protection/>
    </xf>
    <xf numFmtId="0" fontId="2" fillId="0" borderId="0" xfId="41" applyFont="1" applyFill="1" applyAlignment="1">
      <alignment vertical="center"/>
      <protection/>
    </xf>
    <xf numFmtId="0" fontId="3" fillId="0" borderId="0" xfId="41" applyNumberFormat="1" applyFont="1" applyFill="1" applyAlignment="1" applyProtection="1">
      <alignment horizontal="center" vertical="center"/>
      <protection/>
    </xf>
    <xf numFmtId="0" fontId="2" fillId="0" borderId="0" xfId="41" applyFont="1" applyFill="1" applyAlignment="1">
      <alignment horizontal="center" vertical="center"/>
      <protection/>
    </xf>
    <xf numFmtId="0" fontId="4" fillId="0" borderId="0" xfId="41" applyFont="1" applyFill="1" applyAlignment="1">
      <alignment vertical="center"/>
      <protection/>
    </xf>
    <xf numFmtId="0" fontId="2" fillId="0" borderId="13" xfId="41" applyFont="1" applyFill="1" applyBorder="1" applyAlignment="1">
      <alignment horizontal="left" vertical="center"/>
      <protection/>
    </xf>
    <xf numFmtId="176" fontId="2" fillId="0" borderId="0" xfId="41" applyNumberFormat="1" applyFont="1" applyFill="1" applyAlignment="1" applyProtection="1">
      <alignment horizontal="right" vertical="center"/>
      <protection/>
    </xf>
    <xf numFmtId="0" fontId="4" fillId="0" borderId="0" xfId="41" applyFont="1" applyFill="1" applyBorder="1" applyAlignment="1">
      <alignment vertical="center"/>
      <protection/>
    </xf>
    <xf numFmtId="0" fontId="5" fillId="0" borderId="10" xfId="41" applyNumberFormat="1" applyFont="1" applyFill="1" applyBorder="1" applyAlignment="1" applyProtection="1">
      <alignment horizontal="centerContinuous" vertical="center"/>
      <protection/>
    </xf>
    <xf numFmtId="0" fontId="5" fillId="0" borderId="10" xfId="41" applyNumberFormat="1" applyFont="1" applyFill="1" applyBorder="1" applyAlignment="1" applyProtection="1">
      <alignment horizontal="center" vertical="center"/>
      <protection/>
    </xf>
    <xf numFmtId="176" fontId="5" fillId="0" borderId="11" xfId="41" applyNumberFormat="1" applyFont="1" applyFill="1" applyBorder="1" applyAlignment="1" applyProtection="1">
      <alignment horizontal="center" vertical="center"/>
      <protection/>
    </xf>
    <xf numFmtId="177" fontId="2" fillId="0" borderId="10" xfId="41" applyNumberFormat="1" applyFont="1" applyFill="1" applyBorder="1" applyAlignment="1" applyProtection="1">
      <alignment horizontal="right" vertical="center" wrapText="1"/>
      <protection/>
    </xf>
    <xf numFmtId="3" fontId="2" fillId="0" borderId="14" xfId="41" applyNumberFormat="1" applyFont="1" applyFill="1" applyBorder="1" applyAlignment="1" applyProtection="1">
      <alignment horizontal="right" vertical="center" wrapText="1"/>
      <protection/>
    </xf>
    <xf numFmtId="3" fontId="2" fillId="0" borderId="10" xfId="41" applyNumberFormat="1" applyFont="1" applyFill="1" applyBorder="1" applyAlignment="1" applyProtection="1">
      <alignment horizontal="right" vertical="center" wrapText="1"/>
      <protection/>
    </xf>
    <xf numFmtId="49" fontId="2" fillId="0" borderId="12" xfId="41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2" fillId="0" borderId="0" xfId="41" applyFont="1" applyFill="1" applyBorder="1" applyAlignment="1">
      <alignment vertical="center"/>
      <protection/>
    </xf>
    <xf numFmtId="0" fontId="2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 applyProtection="1">
      <alignment horizontal="right" vertical="center" wrapText="1"/>
      <protection/>
    </xf>
    <xf numFmtId="177" fontId="2" fillId="0" borderId="10" xfId="0" applyNumberFormat="1" applyFont="1" applyFill="1" applyBorder="1" applyAlignment="1">
      <alignment horizontal="right" vertical="center" wrapText="1"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42" applyFont="1" applyFill="1" applyBorder="1" applyAlignment="1">
      <alignment horizontal="left" vertical="center"/>
      <protection/>
    </xf>
    <xf numFmtId="0" fontId="2" fillId="0" borderId="0" xfId="42" applyFont="1" applyFill="1" applyBorder="1" applyAlignment="1">
      <alignment vertical="center"/>
      <protection/>
    </xf>
    <xf numFmtId="176" fontId="5" fillId="0" borderId="10" xfId="42" applyNumberFormat="1" applyFont="1" applyFill="1" applyBorder="1" applyAlignment="1" applyProtection="1">
      <alignment horizontal="center" vertical="center" wrapText="1"/>
      <protection/>
    </xf>
    <xf numFmtId="49" fontId="2" fillId="0" borderId="12" xfId="42" applyNumberFormat="1" applyFont="1" applyFill="1" applyBorder="1" applyAlignment="1" applyProtection="1">
      <alignment vertical="center"/>
      <protection/>
    </xf>
    <xf numFmtId="176" fontId="2" fillId="0" borderId="12" xfId="0" applyNumberFormat="1" applyFont="1" applyFill="1" applyBorder="1" applyAlignment="1" applyProtection="1">
      <alignment horizontal="center" vertical="center"/>
      <protection/>
    </xf>
    <xf numFmtId="176" fontId="10" fillId="0" borderId="10" xfId="53" applyNumberFormat="1" applyFont="1" applyFill="1" applyBorder="1" applyAlignment="1" applyProtection="1">
      <alignment horizontal="center" vertical="center"/>
      <protection/>
    </xf>
    <xf numFmtId="176" fontId="10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0" xfId="42" applyNumberFormat="1" applyFont="1" applyFill="1" applyBorder="1" applyAlignment="1">
      <alignment vertical="center"/>
      <protection/>
    </xf>
    <xf numFmtId="176" fontId="2" fillId="0" borderId="10" xfId="0" applyNumberFormat="1" applyFont="1" applyBorder="1" applyAlignment="1">
      <alignment vertical="center"/>
    </xf>
    <xf numFmtId="176" fontId="0" fillId="0" borderId="0" xfId="0" applyNumberFormat="1" applyAlignment="1">
      <alignment/>
    </xf>
    <xf numFmtId="176" fontId="4" fillId="0" borderId="15" xfId="42" applyNumberFormat="1" applyFont="1" applyFill="1" applyBorder="1" applyAlignment="1">
      <alignment vertical="center"/>
      <protection/>
    </xf>
    <xf numFmtId="176" fontId="10" fillId="0" borderId="12" xfId="0" applyNumberFormat="1" applyFont="1" applyFill="1" applyBorder="1" applyAlignment="1" applyProtection="1">
      <alignment horizontal="center" vertical="center"/>
      <protection/>
    </xf>
    <xf numFmtId="176" fontId="2" fillId="0" borderId="12" xfId="42" applyNumberFormat="1" applyFont="1" applyFill="1" applyBorder="1" applyAlignment="1">
      <alignment vertical="center"/>
      <protection/>
    </xf>
    <xf numFmtId="176" fontId="2" fillId="0" borderId="12" xfId="0" applyNumberFormat="1" applyFont="1" applyBorder="1" applyAlignment="1">
      <alignment vertical="center"/>
    </xf>
    <xf numFmtId="0" fontId="2" fillId="0" borderId="13" xfId="42" applyFont="1" applyFill="1" applyBorder="1" applyAlignment="1">
      <alignment vertical="center"/>
      <protection/>
    </xf>
    <xf numFmtId="176" fontId="2" fillId="0" borderId="10" xfId="40" applyNumberFormat="1" applyFont="1" applyBorder="1">
      <alignment vertical="center"/>
      <protection/>
    </xf>
    <xf numFmtId="49" fontId="6" fillId="0" borderId="0" xfId="40" applyNumberFormat="1">
      <alignment vertical="center"/>
      <protection/>
    </xf>
    <xf numFmtId="49" fontId="5" fillId="0" borderId="0" xfId="40" applyNumberFormat="1" applyFont="1" applyFill="1" applyAlignment="1">
      <alignment horizontal="center"/>
      <protection/>
    </xf>
    <xf numFmtId="49" fontId="5" fillId="0" borderId="10" xfId="40" applyNumberFormat="1" applyFont="1" applyFill="1" applyBorder="1" applyAlignment="1">
      <alignment horizontal="center" vertical="center"/>
      <protection/>
    </xf>
    <xf numFmtId="49" fontId="2" fillId="0" borderId="10" xfId="40" applyNumberFormat="1" applyFont="1" applyBorder="1" applyAlignment="1">
      <alignment vertical="center"/>
      <protection/>
    </xf>
    <xf numFmtId="49" fontId="2" fillId="0" borderId="10" xfId="40" applyNumberFormat="1" applyFont="1" applyFill="1" applyBorder="1" applyAlignment="1">
      <alignment vertical="center"/>
      <protection/>
    </xf>
    <xf numFmtId="49" fontId="2" fillId="0" borderId="10" xfId="40" applyNumberFormat="1" applyFont="1" applyBorder="1" applyAlignment="1" quotePrefix="1">
      <alignment horizontal="center" vertical="center"/>
      <protection/>
    </xf>
    <xf numFmtId="49" fontId="2" fillId="0" borderId="10" xfId="40" applyNumberFormat="1" applyFont="1" applyBorder="1" applyAlignment="1">
      <alignment horizontal="center" vertical="center"/>
      <protection/>
    </xf>
    <xf numFmtId="176" fontId="0" fillId="0" borderId="0" xfId="42" applyNumberFormat="1" applyFont="1">
      <alignment/>
      <protection/>
    </xf>
    <xf numFmtId="176" fontId="2" fillId="0" borderId="0" xfId="42" applyNumberFormat="1" applyFont="1" applyFill="1" applyAlignment="1">
      <alignment horizontal="center" vertical="center"/>
      <protection/>
    </xf>
    <xf numFmtId="176" fontId="5" fillId="0" borderId="10" xfId="42" applyNumberFormat="1" applyFont="1" applyFill="1" applyBorder="1" applyAlignment="1" applyProtection="1">
      <alignment horizontal="right" vertical="center"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Alignment="1">
      <alignment/>
    </xf>
    <xf numFmtId="176" fontId="6" fillId="0" borderId="0" xfId="42" applyNumberFormat="1">
      <alignment/>
      <protection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vertical="center"/>
    </xf>
    <xf numFmtId="176" fontId="0" fillId="0" borderId="10" xfId="0" applyNumberFormat="1" applyBorder="1" applyAlignment="1">
      <alignment/>
    </xf>
    <xf numFmtId="176" fontId="1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40" applyBorder="1">
      <alignment vertical="center"/>
      <protection/>
    </xf>
    <xf numFmtId="49" fontId="6" fillId="0" borderId="10" xfId="40" applyNumberFormat="1" applyBorder="1">
      <alignment vertical="center"/>
      <protection/>
    </xf>
    <xf numFmtId="0" fontId="6" fillId="0" borderId="10" xfId="40" applyFont="1" applyBorder="1">
      <alignment vertical="center"/>
      <protection/>
    </xf>
    <xf numFmtId="0" fontId="2" fillId="0" borderId="10" xfId="40" applyFont="1" applyBorder="1">
      <alignment vertical="center"/>
      <protection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3" fillId="0" borderId="0" xfId="42" applyNumberFormat="1" applyFont="1" applyFill="1" applyAlignment="1" applyProtection="1">
      <alignment horizontal="center" vertical="center"/>
      <protection/>
    </xf>
    <xf numFmtId="0" fontId="2" fillId="0" borderId="13" xfId="42" applyFont="1" applyFill="1" applyBorder="1" applyAlignment="1">
      <alignment horizontal="left" vertical="center"/>
      <protection/>
    </xf>
    <xf numFmtId="176" fontId="5" fillId="0" borderId="12" xfId="42" applyNumberFormat="1" applyFont="1" applyFill="1" applyBorder="1" applyAlignment="1" applyProtection="1">
      <alignment horizontal="center" vertical="center" wrapText="1"/>
      <protection/>
    </xf>
    <xf numFmtId="176" fontId="5" fillId="0" borderId="16" xfId="42" applyNumberFormat="1" applyFont="1" applyFill="1" applyBorder="1" applyAlignment="1" applyProtection="1">
      <alignment horizontal="center" vertical="center" wrapText="1"/>
      <protection/>
    </xf>
    <xf numFmtId="176" fontId="5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41" applyNumberFormat="1" applyFont="1" applyFill="1" applyAlignment="1" applyProtection="1">
      <alignment horizontal="center" vertical="center"/>
      <protection/>
    </xf>
    <xf numFmtId="0" fontId="5" fillId="0" borderId="11" xfId="40" applyFont="1" applyFill="1" applyBorder="1" applyAlignment="1">
      <alignment horizontal="center" vertical="center" wrapText="1"/>
      <protection/>
    </xf>
    <xf numFmtId="0" fontId="5" fillId="0" borderId="15" xfId="40" applyFont="1" applyFill="1" applyBorder="1" applyAlignment="1">
      <alignment horizontal="center" vertical="center" wrapText="1"/>
      <protection/>
    </xf>
    <xf numFmtId="0" fontId="5" fillId="0" borderId="14" xfId="40" applyFont="1" applyFill="1" applyBorder="1" applyAlignment="1">
      <alignment horizontal="center" vertical="center" wrapText="1"/>
      <protection/>
    </xf>
    <xf numFmtId="0" fontId="5" fillId="0" borderId="10" xfId="40" applyNumberFormat="1" applyFont="1" applyFill="1" applyBorder="1" applyAlignment="1" applyProtection="1">
      <alignment horizontal="center"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0" fillId="0" borderId="0" xfId="40" applyFont="1" applyAlignment="1">
      <alignment vertical="center"/>
      <protection/>
    </xf>
    <xf numFmtId="0" fontId="3" fillId="0" borderId="0" xfId="40" applyFont="1" applyFill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2" fillId="0" borderId="0" xfId="40" applyFont="1" applyFill="1" applyBorder="1" applyAlignment="1">
      <alignment horizontal="left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10" fillId="12" borderId="10" xfId="0" applyNumberFormat="1" applyFont="1" applyFill="1" applyBorder="1" applyAlignment="1" applyProtection="1">
      <alignment horizontal="center" vertical="center" wrapText="1"/>
      <protection/>
    </xf>
    <xf numFmtId="0" fontId="2" fillId="12" borderId="10" xfId="0" applyNumberFormat="1" applyFont="1" applyFill="1" applyBorder="1" applyAlignment="1" applyProtection="1">
      <alignment wrapText="1"/>
      <protection/>
    </xf>
    <xf numFmtId="0" fontId="5" fillId="12" borderId="11" xfId="42" applyNumberFormat="1" applyFont="1" applyFill="1" applyBorder="1" applyAlignment="1" applyProtection="1">
      <alignment horizontal="center" vertical="center" wrapText="1"/>
      <protection/>
    </xf>
    <xf numFmtId="0" fontId="5" fillId="12" borderId="15" xfId="42" applyNumberFormat="1" applyFont="1" applyFill="1" applyBorder="1" applyAlignment="1" applyProtection="1">
      <alignment horizontal="center" vertical="center" wrapText="1"/>
      <protection/>
    </xf>
    <xf numFmtId="0" fontId="5" fillId="12" borderId="14" xfId="42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4年附表" xfId="40"/>
    <cellStyle name="常规_Sheet1" xfId="41"/>
    <cellStyle name="常规_Sheet1 (2)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zoomScalePageLayoutView="0" workbookViewId="0" topLeftCell="A1">
      <selection activeCell="E18" sqref="E18"/>
    </sheetView>
  </sheetViews>
  <sheetFormatPr defaultColWidth="9.00390625" defaultRowHeight="14.25"/>
  <sheetData>
    <row r="3" spans="1:2" ht="20.25">
      <c r="A3" s="123" t="s">
        <v>0</v>
      </c>
      <c r="B3" s="123"/>
    </row>
    <row r="10" spans="1:13" ht="111" customHeight="1">
      <c r="A10" s="124" t="s">
        <v>201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</row>
  </sheetData>
  <sheetProtection/>
  <mergeCells count="2">
    <mergeCell ref="A3:B3"/>
    <mergeCell ref="A10:M10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9"/>
  <sheetViews>
    <sheetView zoomScalePageLayoutView="0" workbookViewId="0" topLeftCell="A1">
      <selection activeCell="A20" sqref="A20:IV20"/>
    </sheetView>
  </sheetViews>
  <sheetFormatPr defaultColWidth="9.00390625" defaultRowHeight="14.25"/>
  <cols>
    <col min="1" max="1" width="17.25390625" style="0" customWidth="1"/>
    <col min="2" max="2" width="32.25390625" style="0" customWidth="1"/>
    <col min="3" max="3" width="10.00390625" style="95" customWidth="1"/>
    <col min="4" max="4" width="17.25390625" style="0" customWidth="1"/>
    <col min="5" max="5" width="35.00390625" style="0" customWidth="1"/>
    <col min="6" max="6" width="10.50390625" style="95" customWidth="1"/>
    <col min="9" max="9" width="40.375" style="0" customWidth="1"/>
  </cols>
  <sheetData>
    <row r="1" spans="1:23" ht="18.75" customHeight="1">
      <c r="A1" s="2" t="s">
        <v>1</v>
      </c>
      <c r="B1" s="2"/>
      <c r="C1" s="109"/>
      <c r="D1" s="2"/>
      <c r="E1" s="2"/>
      <c r="F1" s="11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7">
      <c r="A2" s="125" t="s">
        <v>2</v>
      </c>
      <c r="B2" s="125"/>
      <c r="C2" s="125"/>
      <c r="D2" s="125"/>
      <c r="E2" s="125"/>
      <c r="F2" s="12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4.25">
      <c r="A3" s="5"/>
      <c r="B3" s="5"/>
      <c r="C3" s="110"/>
      <c r="D3" s="5"/>
      <c r="E3" s="5"/>
      <c r="F3" s="11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>
      <c r="A4" s="126" t="s">
        <v>114</v>
      </c>
      <c r="B4" s="126"/>
      <c r="C4" s="126"/>
      <c r="D4" s="86"/>
      <c r="E4" s="86"/>
      <c r="F4" s="7" t="s">
        <v>3</v>
      </c>
      <c r="G4" s="8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ht="39" customHeight="1">
      <c r="A5" s="127" t="s">
        <v>4</v>
      </c>
      <c r="B5" s="128"/>
      <c r="C5" s="129"/>
      <c r="D5" s="127" t="s">
        <v>5</v>
      </c>
      <c r="E5" s="128"/>
      <c r="F5" s="129"/>
      <c r="G5" s="8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ht="27.75" customHeight="1">
      <c r="A6" s="88" t="s">
        <v>6</v>
      </c>
      <c r="B6" s="88" t="s">
        <v>7</v>
      </c>
      <c r="C6" s="88" t="s">
        <v>8</v>
      </c>
      <c r="D6" s="88" t="s">
        <v>6</v>
      </c>
      <c r="E6" s="88" t="s">
        <v>7</v>
      </c>
      <c r="F6" s="88" t="s">
        <v>8</v>
      </c>
      <c r="G6" s="8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4" customHeight="1">
      <c r="A7" s="89" t="s">
        <v>9</v>
      </c>
      <c r="B7" s="89"/>
      <c r="C7" s="111">
        <f>SUM(C8:C46)</f>
        <v>3702.3000000000006</v>
      </c>
      <c r="D7" s="89" t="s">
        <v>10</v>
      </c>
      <c r="E7" s="89"/>
      <c r="F7" s="111">
        <f>SUM(F8:F46)</f>
        <v>3702.3000000000006</v>
      </c>
      <c r="G7" s="3"/>
      <c r="H7" s="6"/>
      <c r="I7" s="50"/>
      <c r="J7" s="58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24" customHeight="1">
      <c r="A8" s="12" t="s">
        <v>180</v>
      </c>
      <c r="B8" s="23" t="s">
        <v>117</v>
      </c>
      <c r="C8" s="112">
        <v>6</v>
      </c>
      <c r="D8" s="12" t="s">
        <v>180</v>
      </c>
      <c r="E8" s="23" t="s">
        <v>117</v>
      </c>
      <c r="F8" s="112">
        <v>6</v>
      </c>
      <c r="G8" s="3"/>
      <c r="H8" s="6"/>
      <c r="I8" s="50"/>
      <c r="J8" s="58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24" customHeight="1">
      <c r="A9" s="12" t="s">
        <v>181</v>
      </c>
      <c r="B9" s="23" t="s">
        <v>11</v>
      </c>
      <c r="C9" s="112">
        <v>853.6</v>
      </c>
      <c r="D9" s="12" t="s">
        <v>181</v>
      </c>
      <c r="E9" s="23" t="s">
        <v>11</v>
      </c>
      <c r="F9" s="112">
        <v>853.6</v>
      </c>
      <c r="G9" s="3"/>
      <c r="H9" s="6"/>
      <c r="I9" s="50"/>
      <c r="J9" s="58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24" customHeight="1">
      <c r="A10" s="12" t="s">
        <v>182</v>
      </c>
      <c r="B10" s="23" t="s">
        <v>118</v>
      </c>
      <c r="C10" s="112">
        <v>70</v>
      </c>
      <c r="D10" s="12" t="s">
        <v>182</v>
      </c>
      <c r="E10" s="23" t="s">
        <v>118</v>
      </c>
      <c r="F10" s="112">
        <v>70</v>
      </c>
      <c r="G10" s="3"/>
      <c r="H10" s="6"/>
      <c r="I10" s="50"/>
      <c r="J10" s="5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24" customHeight="1">
      <c r="A11" s="12" t="s">
        <v>202</v>
      </c>
      <c r="B11" s="23" t="s">
        <v>203</v>
      </c>
      <c r="C11" s="112">
        <v>30</v>
      </c>
      <c r="D11" s="12" t="s">
        <v>202</v>
      </c>
      <c r="E11" s="23" t="s">
        <v>203</v>
      </c>
      <c r="F11" s="112">
        <v>30</v>
      </c>
      <c r="G11" s="3"/>
      <c r="H11" s="6"/>
      <c r="I11" s="50"/>
      <c r="J11" s="58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24" customHeight="1">
      <c r="A12" s="12" t="s">
        <v>204</v>
      </c>
      <c r="B12" s="23" t="s">
        <v>205</v>
      </c>
      <c r="C12" s="112">
        <v>1.5</v>
      </c>
      <c r="D12" s="12" t="s">
        <v>204</v>
      </c>
      <c r="E12" s="23" t="s">
        <v>205</v>
      </c>
      <c r="F12" s="112">
        <v>1.5</v>
      </c>
      <c r="G12" s="3"/>
      <c r="H12" s="6"/>
      <c r="I12" s="50"/>
      <c r="J12" s="58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24" customHeight="1">
      <c r="A13" s="12" t="s">
        <v>119</v>
      </c>
      <c r="B13" s="23" t="s">
        <v>120</v>
      </c>
      <c r="C13" s="112">
        <v>50</v>
      </c>
      <c r="D13" s="12" t="s">
        <v>119</v>
      </c>
      <c r="E13" s="23" t="s">
        <v>120</v>
      </c>
      <c r="F13" s="112">
        <v>50</v>
      </c>
      <c r="G13" s="3"/>
      <c r="H13" s="6"/>
      <c r="I13" s="50"/>
      <c r="J13" s="58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24" customHeight="1">
      <c r="A14" s="12" t="s">
        <v>122</v>
      </c>
      <c r="B14" s="23" t="s">
        <v>124</v>
      </c>
      <c r="C14" s="112">
        <v>5.5</v>
      </c>
      <c r="D14" s="12" t="s">
        <v>122</v>
      </c>
      <c r="E14" s="23" t="s">
        <v>124</v>
      </c>
      <c r="F14" s="112">
        <v>5.5</v>
      </c>
      <c r="G14" s="3"/>
      <c r="H14" s="6"/>
      <c r="I14" s="50"/>
      <c r="J14" s="58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24" customHeight="1">
      <c r="A15" s="12" t="s">
        <v>123</v>
      </c>
      <c r="B15" s="23" t="s">
        <v>121</v>
      </c>
      <c r="C15" s="112">
        <v>110</v>
      </c>
      <c r="D15" s="12" t="s">
        <v>123</v>
      </c>
      <c r="E15" s="23" t="s">
        <v>121</v>
      </c>
      <c r="F15" s="112">
        <v>110</v>
      </c>
      <c r="G15" s="3"/>
      <c r="H15" s="6"/>
      <c r="I15" s="50"/>
      <c r="J15" s="58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24" customHeight="1">
      <c r="A16" s="12" t="s">
        <v>127</v>
      </c>
      <c r="B16" s="23" t="s">
        <v>125</v>
      </c>
      <c r="C16" s="112">
        <v>15</v>
      </c>
      <c r="D16" s="12" t="s">
        <v>127</v>
      </c>
      <c r="E16" s="23" t="s">
        <v>125</v>
      </c>
      <c r="F16" s="112">
        <v>15</v>
      </c>
      <c r="G16" s="3"/>
      <c r="H16" s="6"/>
      <c r="I16" s="50"/>
      <c r="J16" s="58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24" customHeight="1">
      <c r="A17" s="12" t="s">
        <v>128</v>
      </c>
      <c r="B17" s="23" t="s">
        <v>126</v>
      </c>
      <c r="C17" s="112">
        <v>5</v>
      </c>
      <c r="D17" s="12" t="s">
        <v>128</v>
      </c>
      <c r="E17" s="23" t="s">
        <v>126</v>
      </c>
      <c r="F17" s="112">
        <v>5</v>
      </c>
      <c r="G17" s="3"/>
      <c r="H17" s="6"/>
      <c r="I17" s="50"/>
      <c r="J17" s="58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24" customHeight="1">
      <c r="A18" s="12" t="s">
        <v>130</v>
      </c>
      <c r="B18" s="23" t="s">
        <v>129</v>
      </c>
      <c r="C18" s="112">
        <v>400</v>
      </c>
      <c r="D18" s="12" t="s">
        <v>130</v>
      </c>
      <c r="E18" s="23" t="s">
        <v>129</v>
      </c>
      <c r="F18" s="112">
        <v>400</v>
      </c>
      <c r="G18" s="3"/>
      <c r="H18" s="6"/>
      <c r="I18" s="50"/>
      <c r="J18" s="58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24" customHeight="1">
      <c r="A19" s="12" t="s">
        <v>131</v>
      </c>
      <c r="B19" s="23" t="s">
        <v>134</v>
      </c>
      <c r="C19" s="112">
        <v>92.9</v>
      </c>
      <c r="D19" s="12" t="s">
        <v>131</v>
      </c>
      <c r="E19" s="23" t="s">
        <v>134</v>
      </c>
      <c r="F19" s="112">
        <v>92.9</v>
      </c>
      <c r="G19" s="3"/>
      <c r="H19" s="6"/>
      <c r="I19" s="50"/>
      <c r="J19" s="58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24" customHeight="1">
      <c r="A20" s="12" t="s">
        <v>164</v>
      </c>
      <c r="B20" s="23" t="s">
        <v>163</v>
      </c>
      <c r="C20" s="112">
        <v>20</v>
      </c>
      <c r="D20" s="12" t="s">
        <v>164</v>
      </c>
      <c r="E20" s="23" t="s">
        <v>163</v>
      </c>
      <c r="F20" s="112">
        <v>20</v>
      </c>
      <c r="G20" s="3"/>
      <c r="H20" s="6"/>
      <c r="I20" s="50"/>
      <c r="J20" s="58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24" customHeight="1">
      <c r="A21" s="12" t="s">
        <v>132</v>
      </c>
      <c r="B21" s="23" t="s">
        <v>135</v>
      </c>
      <c r="C21" s="112">
        <v>38.4</v>
      </c>
      <c r="D21" s="12" t="s">
        <v>132</v>
      </c>
      <c r="E21" s="23" t="s">
        <v>135</v>
      </c>
      <c r="F21" s="112">
        <v>38.4</v>
      </c>
      <c r="G21" s="3"/>
      <c r="H21" s="6"/>
      <c r="I21" s="50"/>
      <c r="J21" s="58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24" customHeight="1">
      <c r="A22" s="12" t="s">
        <v>133</v>
      </c>
      <c r="B22" s="23" t="s">
        <v>136</v>
      </c>
      <c r="C22" s="112">
        <v>19.2</v>
      </c>
      <c r="D22" s="12" t="s">
        <v>133</v>
      </c>
      <c r="E22" s="23" t="s">
        <v>136</v>
      </c>
      <c r="F22" s="112">
        <v>19.2</v>
      </c>
      <c r="G22" s="3"/>
      <c r="H22" s="6"/>
      <c r="I22" s="50"/>
      <c r="J22" s="58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24" customHeight="1">
      <c r="A23" s="12" t="s">
        <v>139</v>
      </c>
      <c r="B23" s="23" t="s">
        <v>137</v>
      </c>
      <c r="C23" s="112">
        <v>96</v>
      </c>
      <c r="D23" s="12" t="s">
        <v>139</v>
      </c>
      <c r="E23" s="23" t="s">
        <v>137</v>
      </c>
      <c r="F23" s="112">
        <v>96</v>
      </c>
      <c r="G23" s="3"/>
      <c r="H23" s="6"/>
      <c r="I23" s="50"/>
      <c r="J23" s="58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24" customHeight="1">
      <c r="A24" s="12" t="s">
        <v>140</v>
      </c>
      <c r="B24" s="23" t="s">
        <v>138</v>
      </c>
      <c r="C24" s="112">
        <v>22</v>
      </c>
      <c r="D24" s="12" t="s">
        <v>140</v>
      </c>
      <c r="E24" s="23" t="s">
        <v>138</v>
      </c>
      <c r="F24" s="112">
        <v>22</v>
      </c>
      <c r="G24" s="3"/>
      <c r="H24" s="6"/>
      <c r="I24" s="50"/>
      <c r="J24" s="58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24" customHeight="1">
      <c r="A25" s="12" t="s">
        <v>206</v>
      </c>
      <c r="B25" s="23" t="s">
        <v>207</v>
      </c>
      <c r="C25" s="112">
        <v>31</v>
      </c>
      <c r="D25" s="12" t="s">
        <v>206</v>
      </c>
      <c r="E25" s="23" t="s">
        <v>207</v>
      </c>
      <c r="F25" s="112">
        <v>31</v>
      </c>
      <c r="G25" s="3"/>
      <c r="H25" s="6"/>
      <c r="I25" s="50"/>
      <c r="J25" s="58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24" customHeight="1">
      <c r="A26" s="12" t="s">
        <v>142</v>
      </c>
      <c r="B26" s="23" t="s">
        <v>141</v>
      </c>
      <c r="C26" s="112">
        <v>34</v>
      </c>
      <c r="D26" s="12" t="s">
        <v>142</v>
      </c>
      <c r="E26" s="23" t="s">
        <v>141</v>
      </c>
      <c r="F26" s="112">
        <v>34</v>
      </c>
      <c r="G26" s="3"/>
      <c r="H26" s="6"/>
      <c r="I26" s="50"/>
      <c r="J26" s="58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24" customHeight="1">
      <c r="A27" s="12" t="s">
        <v>143</v>
      </c>
      <c r="B27" s="23" t="s">
        <v>145</v>
      </c>
      <c r="C27" s="112">
        <v>100</v>
      </c>
      <c r="D27" s="12" t="s">
        <v>143</v>
      </c>
      <c r="E27" s="23" t="s">
        <v>145</v>
      </c>
      <c r="F27" s="112">
        <v>100</v>
      </c>
      <c r="G27" s="3"/>
      <c r="H27" s="6"/>
      <c r="I27" s="50"/>
      <c r="J27" s="58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24" customHeight="1">
      <c r="A28" s="12" t="s">
        <v>144</v>
      </c>
      <c r="B28" s="23" t="s">
        <v>146</v>
      </c>
      <c r="C28" s="112">
        <v>50</v>
      </c>
      <c r="D28" s="12" t="s">
        <v>144</v>
      </c>
      <c r="E28" s="23" t="s">
        <v>146</v>
      </c>
      <c r="F28" s="112">
        <v>50</v>
      </c>
      <c r="G28" s="3"/>
      <c r="H28" s="6"/>
      <c r="I28" s="50"/>
      <c r="J28" s="58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24" customHeight="1">
      <c r="A29" s="12" t="s">
        <v>151</v>
      </c>
      <c r="B29" s="23" t="s">
        <v>152</v>
      </c>
      <c r="C29" s="112">
        <v>30</v>
      </c>
      <c r="D29" s="12" t="s">
        <v>151</v>
      </c>
      <c r="E29" s="23" t="s">
        <v>152</v>
      </c>
      <c r="F29" s="112">
        <v>30</v>
      </c>
      <c r="G29" s="3"/>
      <c r="H29" s="6"/>
      <c r="I29" s="50"/>
      <c r="J29" s="58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24" customHeight="1">
      <c r="A30" s="12" t="s">
        <v>147</v>
      </c>
      <c r="B30" s="23" t="s">
        <v>150</v>
      </c>
      <c r="C30" s="112">
        <v>50</v>
      </c>
      <c r="D30" s="12" t="s">
        <v>147</v>
      </c>
      <c r="E30" s="23" t="s">
        <v>150</v>
      </c>
      <c r="F30" s="112">
        <v>50</v>
      </c>
      <c r="G30" s="3"/>
      <c r="H30" s="6"/>
      <c r="I30" s="50"/>
      <c r="J30" s="58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24" customHeight="1">
      <c r="A31" s="12" t="s">
        <v>148</v>
      </c>
      <c r="B31" s="23" t="s">
        <v>149</v>
      </c>
      <c r="C31" s="112">
        <v>200</v>
      </c>
      <c r="D31" s="12" t="s">
        <v>148</v>
      </c>
      <c r="E31" s="23" t="s">
        <v>149</v>
      </c>
      <c r="F31" s="112">
        <v>200</v>
      </c>
      <c r="G31" s="3"/>
      <c r="H31" s="6"/>
      <c r="I31" s="50"/>
      <c r="J31" s="58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24" customHeight="1">
      <c r="A32" s="12" t="s">
        <v>153</v>
      </c>
      <c r="B32" s="23" t="s">
        <v>154</v>
      </c>
      <c r="C32" s="112">
        <v>10</v>
      </c>
      <c r="D32" s="12" t="s">
        <v>153</v>
      </c>
      <c r="E32" s="23" t="s">
        <v>154</v>
      </c>
      <c r="F32" s="112">
        <v>10</v>
      </c>
      <c r="G32" s="3"/>
      <c r="H32" s="6"/>
      <c r="I32" s="50"/>
      <c r="J32" s="58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24" customHeight="1">
      <c r="A33" s="12" t="s">
        <v>208</v>
      </c>
      <c r="B33" s="23" t="s">
        <v>209</v>
      </c>
      <c r="C33" s="112">
        <v>200</v>
      </c>
      <c r="D33" s="12" t="s">
        <v>208</v>
      </c>
      <c r="E33" s="23" t="s">
        <v>209</v>
      </c>
      <c r="F33" s="112">
        <v>200</v>
      </c>
      <c r="G33" s="3"/>
      <c r="H33" s="6"/>
      <c r="I33" s="50"/>
      <c r="J33" s="58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24" customHeight="1">
      <c r="A34" s="12" t="s">
        <v>156</v>
      </c>
      <c r="B34" s="23" t="s">
        <v>155</v>
      </c>
      <c r="C34" s="112">
        <v>30</v>
      </c>
      <c r="D34" s="12" t="s">
        <v>156</v>
      </c>
      <c r="E34" s="23" t="s">
        <v>155</v>
      </c>
      <c r="F34" s="112">
        <v>30</v>
      </c>
      <c r="G34" s="3"/>
      <c r="H34" s="6"/>
      <c r="I34" s="50"/>
      <c r="J34" s="58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ht="24" customHeight="1">
      <c r="A35" s="12" t="s">
        <v>157</v>
      </c>
      <c r="B35" s="23" t="s">
        <v>158</v>
      </c>
      <c r="C35" s="112">
        <v>10</v>
      </c>
      <c r="D35" s="12" t="s">
        <v>157</v>
      </c>
      <c r="E35" s="23" t="s">
        <v>158</v>
      </c>
      <c r="F35" s="112">
        <v>10</v>
      </c>
      <c r="G35" s="3"/>
      <c r="H35" s="6"/>
      <c r="I35" s="50"/>
      <c r="J35" s="58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24" customHeight="1">
      <c r="A36" s="12" t="s">
        <v>219</v>
      </c>
      <c r="B36" s="23" t="s">
        <v>220</v>
      </c>
      <c r="C36" s="112">
        <v>5.5</v>
      </c>
      <c r="D36" s="12" t="s">
        <v>219</v>
      </c>
      <c r="E36" s="23" t="s">
        <v>220</v>
      </c>
      <c r="F36" s="112">
        <v>5.5</v>
      </c>
      <c r="G36" s="3"/>
      <c r="H36" s="6"/>
      <c r="I36" s="50"/>
      <c r="J36" s="58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24" customHeight="1">
      <c r="A37" s="12" t="s">
        <v>159</v>
      </c>
      <c r="B37" s="23" t="s">
        <v>160</v>
      </c>
      <c r="C37" s="112">
        <v>100</v>
      </c>
      <c r="D37" s="12" t="s">
        <v>159</v>
      </c>
      <c r="E37" s="23" t="s">
        <v>160</v>
      </c>
      <c r="F37" s="112">
        <v>100</v>
      </c>
      <c r="G37" s="3"/>
      <c r="H37" s="6"/>
      <c r="I37" s="50"/>
      <c r="J37" s="58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24" customHeight="1">
      <c r="A38" s="12" t="s">
        <v>215</v>
      </c>
      <c r="B38" s="23" t="s">
        <v>216</v>
      </c>
      <c r="C38" s="112">
        <v>100</v>
      </c>
      <c r="D38" s="12" t="s">
        <v>215</v>
      </c>
      <c r="E38" s="23" t="s">
        <v>216</v>
      </c>
      <c r="F38" s="112">
        <v>100</v>
      </c>
      <c r="G38" s="3"/>
      <c r="H38" s="6"/>
      <c r="I38" s="50"/>
      <c r="J38" s="58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ht="24" customHeight="1">
      <c r="A39" s="12" t="s">
        <v>210</v>
      </c>
      <c r="B39" s="23" t="s">
        <v>211</v>
      </c>
      <c r="C39" s="112">
        <v>39</v>
      </c>
      <c r="D39" s="12" t="s">
        <v>210</v>
      </c>
      <c r="E39" s="23" t="s">
        <v>211</v>
      </c>
      <c r="F39" s="112">
        <v>39</v>
      </c>
      <c r="G39" s="3"/>
      <c r="H39" s="6"/>
      <c r="I39" s="50"/>
      <c r="J39" s="58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24" customHeight="1">
      <c r="A40" s="12" t="s">
        <v>13</v>
      </c>
      <c r="B40" s="23" t="s">
        <v>14</v>
      </c>
      <c r="C40" s="112">
        <v>28.8</v>
      </c>
      <c r="D40" s="12" t="s">
        <v>13</v>
      </c>
      <c r="E40" s="23" t="s">
        <v>14</v>
      </c>
      <c r="F40" s="112">
        <v>28.8</v>
      </c>
      <c r="G40" s="3"/>
      <c r="H40" s="6"/>
      <c r="I40" s="50"/>
      <c r="J40" s="58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24" customHeight="1">
      <c r="A41" s="12" t="s">
        <v>212</v>
      </c>
      <c r="B41" s="23" t="s">
        <v>213</v>
      </c>
      <c r="C41" s="112">
        <v>100</v>
      </c>
      <c r="D41" s="12" t="s">
        <v>212</v>
      </c>
      <c r="E41" s="23" t="s">
        <v>213</v>
      </c>
      <c r="F41" s="112">
        <v>100</v>
      </c>
      <c r="G41" s="3"/>
      <c r="H41" s="6"/>
      <c r="I41" s="50"/>
      <c r="J41" s="58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24" customHeight="1">
      <c r="A42" s="12" t="s">
        <v>161</v>
      </c>
      <c r="B42" s="23" t="s">
        <v>214</v>
      </c>
      <c r="C42" s="112">
        <v>569.4</v>
      </c>
      <c r="D42" s="12" t="s">
        <v>161</v>
      </c>
      <c r="E42" s="23" t="s">
        <v>214</v>
      </c>
      <c r="F42" s="112">
        <v>569.4</v>
      </c>
      <c r="G42" s="3"/>
      <c r="H42" s="6"/>
      <c r="I42" s="50"/>
      <c r="J42" s="58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ht="24" customHeight="1">
      <c r="A43" s="12" t="s">
        <v>132</v>
      </c>
      <c r="B43" s="23" t="s">
        <v>167</v>
      </c>
      <c r="C43" s="112">
        <v>63</v>
      </c>
      <c r="D43" s="12" t="s">
        <v>132</v>
      </c>
      <c r="E43" s="23" t="s">
        <v>167</v>
      </c>
      <c r="F43" s="112">
        <v>63</v>
      </c>
      <c r="G43" s="3"/>
      <c r="H43" s="6"/>
      <c r="I43" s="50"/>
      <c r="J43" s="58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24" customHeight="1">
      <c r="A44" s="12" t="s">
        <v>217</v>
      </c>
      <c r="B44" s="23" t="s">
        <v>218</v>
      </c>
      <c r="C44" s="112">
        <v>31.5</v>
      </c>
      <c r="D44" s="12" t="s">
        <v>217</v>
      </c>
      <c r="E44" s="23" t="s">
        <v>218</v>
      </c>
      <c r="F44" s="112">
        <v>31.5</v>
      </c>
      <c r="G44" s="3"/>
      <c r="H44" s="6"/>
      <c r="I44" s="50"/>
      <c r="J44" s="58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24" customHeight="1">
      <c r="A45" s="12" t="s">
        <v>165</v>
      </c>
      <c r="B45" s="23" t="s">
        <v>166</v>
      </c>
      <c r="C45" s="112">
        <v>37.7</v>
      </c>
      <c r="D45" s="12" t="s">
        <v>165</v>
      </c>
      <c r="E45" s="23" t="s">
        <v>166</v>
      </c>
      <c r="F45" s="112">
        <v>37.7</v>
      </c>
      <c r="G45" s="3"/>
      <c r="H45" s="6"/>
      <c r="I45" s="50"/>
      <c r="J45" s="58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24" customHeight="1">
      <c r="A46" s="12" t="s">
        <v>169</v>
      </c>
      <c r="B46" s="23" t="s">
        <v>170</v>
      </c>
      <c r="C46" s="112">
        <v>47.3</v>
      </c>
      <c r="D46" s="12" t="s">
        <v>169</v>
      </c>
      <c r="E46" s="23" t="s">
        <v>170</v>
      </c>
      <c r="F46" s="112">
        <v>47.3</v>
      </c>
      <c r="G46" s="3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7" ht="14.25">
      <c r="A47" s="16"/>
      <c r="B47" s="16"/>
      <c r="C47" s="113"/>
      <c r="D47" s="16"/>
      <c r="E47" s="16"/>
      <c r="F47" s="113"/>
      <c r="G47" s="16"/>
    </row>
    <row r="48" spans="1:7" ht="14.25">
      <c r="A48" s="16"/>
      <c r="B48" s="16"/>
      <c r="C48" s="113"/>
      <c r="D48" s="16"/>
      <c r="E48" s="16"/>
      <c r="F48" s="113"/>
      <c r="G48" s="16"/>
    </row>
    <row r="49" spans="1:7" ht="14.25">
      <c r="A49" s="16"/>
      <c r="B49" s="16"/>
      <c r="C49" s="113"/>
      <c r="D49" s="16"/>
      <c r="E49" s="16"/>
      <c r="F49" s="113"/>
      <c r="G49" s="16"/>
    </row>
  </sheetData>
  <sheetProtection/>
  <mergeCells count="4">
    <mergeCell ref="A2:F2"/>
    <mergeCell ref="A4:C4"/>
    <mergeCell ref="A5:C5"/>
    <mergeCell ref="D5:F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selection activeCell="I7" sqref="I7:K7"/>
    </sheetView>
  </sheetViews>
  <sheetFormatPr defaultColWidth="9.00390625" defaultRowHeight="14.25"/>
  <cols>
    <col min="1" max="5" width="11.75390625" style="0" customWidth="1"/>
    <col min="6" max="10" width="11.75390625" style="75" customWidth="1"/>
    <col min="11" max="12" width="11.75390625" style="0" customWidth="1"/>
  </cols>
  <sheetData>
    <row r="1" spans="1:23" ht="18.75" customHeight="1">
      <c r="A1" s="2" t="s">
        <v>17</v>
      </c>
      <c r="B1" s="2"/>
      <c r="C1" s="2"/>
      <c r="D1" s="2"/>
      <c r="E1" s="2"/>
      <c r="F1" s="18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2" ht="27">
      <c r="A2" s="130" t="s">
        <v>18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ht="19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1:22" ht="14.25">
      <c r="A4" s="126" t="s">
        <v>114</v>
      </c>
      <c r="B4" s="126"/>
      <c r="C4" s="126"/>
      <c r="D4" s="66"/>
      <c r="E4" s="76"/>
      <c r="F4" s="77"/>
      <c r="G4" s="77"/>
      <c r="H4" s="77"/>
      <c r="I4" s="77"/>
      <c r="J4" s="77"/>
      <c r="K4" s="76"/>
      <c r="L4" s="66" t="s">
        <v>3</v>
      </c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12" ht="14.25">
      <c r="A5" s="78" t="s">
        <v>19</v>
      </c>
      <c r="B5" s="78"/>
      <c r="C5" s="78"/>
      <c r="D5" s="78"/>
      <c r="E5" s="78"/>
      <c r="F5" s="78"/>
      <c r="G5" s="78"/>
      <c r="H5" s="78" t="s">
        <v>20</v>
      </c>
      <c r="I5" s="78"/>
      <c r="J5" s="78"/>
      <c r="K5" s="78"/>
      <c r="L5" s="78"/>
    </row>
    <row r="6" spans="1:12" ht="48">
      <c r="A6" s="79" t="s">
        <v>21</v>
      </c>
      <c r="B6" s="79" t="s">
        <v>4</v>
      </c>
      <c r="C6" s="79" t="s">
        <v>22</v>
      </c>
      <c r="D6" s="79" t="s">
        <v>23</v>
      </c>
      <c r="E6" s="79" t="s">
        <v>24</v>
      </c>
      <c r="F6" s="79" t="s">
        <v>25</v>
      </c>
      <c r="G6" s="80" t="s">
        <v>26</v>
      </c>
      <c r="H6" s="80" t="s">
        <v>21</v>
      </c>
      <c r="I6" s="80" t="s">
        <v>27</v>
      </c>
      <c r="J6" s="85" t="s">
        <v>28</v>
      </c>
      <c r="K6" s="85" t="s">
        <v>29</v>
      </c>
      <c r="L6" s="80" t="s">
        <v>30</v>
      </c>
    </row>
    <row r="7" spans="1:12" ht="14.25">
      <c r="A7" s="81">
        <f>B7+C7+D7+E7+G7</f>
        <v>3702.3</v>
      </c>
      <c r="B7" s="81">
        <f>H7</f>
        <v>3702.3</v>
      </c>
      <c r="C7" s="81"/>
      <c r="D7" s="81"/>
      <c r="E7" s="81"/>
      <c r="F7" s="81"/>
      <c r="G7" s="82"/>
      <c r="H7" s="81">
        <f>SUM(I7:L7)</f>
        <v>3702.3</v>
      </c>
      <c r="I7" s="81">
        <v>960.4</v>
      </c>
      <c r="J7" s="81">
        <v>363.5</v>
      </c>
      <c r="K7" s="81">
        <v>511.9</v>
      </c>
      <c r="L7" s="83">
        <v>1866.5</v>
      </c>
    </row>
    <row r="8" spans="1:12" ht="14.25">
      <c r="A8" s="83"/>
      <c r="B8" s="83"/>
      <c r="C8" s="83"/>
      <c r="D8" s="83"/>
      <c r="E8" s="83"/>
      <c r="F8" s="83"/>
      <c r="G8" s="84"/>
      <c r="H8" s="83"/>
      <c r="I8" s="83"/>
      <c r="J8" s="83"/>
      <c r="K8" s="83"/>
      <c r="L8" s="83"/>
    </row>
    <row r="9" spans="1:12" ht="14.25">
      <c r="A9" s="83"/>
      <c r="B9" s="83"/>
      <c r="C9" s="83"/>
      <c r="D9" s="83"/>
      <c r="E9" s="83"/>
      <c r="F9" s="83"/>
      <c r="G9" s="84"/>
      <c r="H9" s="83"/>
      <c r="I9" s="83"/>
      <c r="J9" s="83"/>
      <c r="K9" s="83"/>
      <c r="L9" s="83"/>
    </row>
    <row r="10" spans="1:12" ht="14.25">
      <c r="A10" s="83"/>
      <c r="B10" s="83"/>
      <c r="C10" s="83"/>
      <c r="D10" s="83"/>
      <c r="E10" s="83"/>
      <c r="F10" s="83"/>
      <c r="G10" s="84"/>
      <c r="H10" s="83"/>
      <c r="I10" s="83"/>
      <c r="J10" s="83"/>
      <c r="K10" s="83"/>
      <c r="L10" s="83"/>
    </row>
    <row r="11" spans="1:12" ht="14.25">
      <c r="A11" s="83"/>
      <c r="B11" s="83"/>
      <c r="C11" s="83"/>
      <c r="D11" s="83"/>
      <c r="E11" s="83"/>
      <c r="F11" s="83"/>
      <c r="G11" s="84"/>
      <c r="H11" s="83"/>
      <c r="I11" s="83"/>
      <c r="J11" s="83"/>
      <c r="K11" s="83"/>
      <c r="L11" s="83"/>
    </row>
    <row r="12" spans="1:12" ht="14.25">
      <c r="A12" s="83"/>
      <c r="B12" s="83"/>
      <c r="C12" s="83"/>
      <c r="D12" s="83"/>
      <c r="E12" s="83"/>
      <c r="F12" s="83"/>
      <c r="G12" s="84"/>
      <c r="H12" s="83"/>
      <c r="I12" s="83"/>
      <c r="J12" s="83"/>
      <c r="K12" s="83"/>
      <c r="L12" s="83"/>
    </row>
    <row r="13" spans="1:12" ht="14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4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6:10" ht="14.25">
      <c r="F15"/>
      <c r="G15"/>
      <c r="H15"/>
      <c r="I15"/>
      <c r="J15"/>
    </row>
    <row r="16" spans="6:10" ht="14.25">
      <c r="F16"/>
      <c r="G16"/>
      <c r="H16"/>
      <c r="I16"/>
      <c r="J16"/>
    </row>
    <row r="17" spans="6:10" ht="14.25">
      <c r="F17"/>
      <c r="G17"/>
      <c r="H17"/>
      <c r="I17"/>
      <c r="J17"/>
    </row>
    <row r="18" spans="6:10" ht="14.25">
      <c r="F18"/>
      <c r="G18"/>
      <c r="H18"/>
      <c r="I18"/>
      <c r="J18"/>
    </row>
    <row r="19" spans="6:10" ht="14.25">
      <c r="F19"/>
      <c r="G19"/>
      <c r="H19"/>
      <c r="I19"/>
      <c r="J19"/>
    </row>
    <row r="20" spans="6:10" ht="14.25">
      <c r="F20"/>
      <c r="G20"/>
      <c r="H20"/>
      <c r="I20"/>
      <c r="J20"/>
    </row>
    <row r="21" spans="6:10" ht="14.25">
      <c r="F21"/>
      <c r="G21"/>
      <c r="H21"/>
      <c r="I21"/>
      <c r="J21"/>
    </row>
    <row r="22" spans="6:10" ht="14.25">
      <c r="F22"/>
      <c r="G22"/>
      <c r="H22"/>
      <c r="I22"/>
      <c r="J22"/>
    </row>
    <row r="23" spans="6:10" ht="14.25">
      <c r="F23"/>
      <c r="G23"/>
      <c r="H23"/>
      <c r="I23"/>
      <c r="J23"/>
    </row>
    <row r="24" spans="6:10" ht="14.25">
      <c r="F24"/>
      <c r="G24"/>
      <c r="H24"/>
      <c r="I24"/>
      <c r="J24"/>
    </row>
    <row r="25" spans="6:10" ht="14.25">
      <c r="F25"/>
      <c r="G25"/>
      <c r="H25"/>
      <c r="I25"/>
      <c r="J25"/>
    </row>
    <row r="26" spans="6:10" ht="14.25">
      <c r="F26"/>
      <c r="G26"/>
      <c r="H26"/>
      <c r="I26"/>
      <c r="J26"/>
    </row>
    <row r="27" spans="6:10" ht="14.25">
      <c r="F27"/>
      <c r="G27"/>
      <c r="H27"/>
      <c r="I27"/>
      <c r="J27"/>
    </row>
    <row r="28" spans="6:10" ht="14.25">
      <c r="F28"/>
      <c r="G28"/>
      <c r="H28"/>
      <c r="I28"/>
      <c r="J28"/>
    </row>
    <row r="29" spans="6:10" ht="14.25">
      <c r="F29"/>
      <c r="G29"/>
      <c r="H29"/>
      <c r="I29"/>
      <c r="J29"/>
    </row>
    <row r="30" spans="6:10" ht="14.25">
      <c r="F30"/>
      <c r="G30"/>
      <c r="H30"/>
      <c r="I30"/>
      <c r="J30"/>
    </row>
    <row r="31" spans="6:10" ht="14.25">
      <c r="F31"/>
      <c r="G31"/>
      <c r="H31"/>
      <c r="I31"/>
      <c r="J31"/>
    </row>
  </sheetData>
  <sheetProtection/>
  <mergeCells count="2">
    <mergeCell ref="A2:L2"/>
    <mergeCell ref="A4:C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C12" sqref="C12"/>
    </sheetView>
  </sheetViews>
  <sheetFormatPr defaultColWidth="9.00390625" defaultRowHeight="14.25"/>
  <cols>
    <col min="1" max="1" width="52.875" style="0" customWidth="1"/>
    <col min="2" max="2" width="14.50390625" style="0" customWidth="1"/>
  </cols>
  <sheetData>
    <row r="1" spans="1:20" ht="14.25">
      <c r="A1" s="59" t="s">
        <v>31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27">
      <c r="A2" s="130" t="s">
        <v>32</v>
      </c>
      <c r="B2" s="13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4.25">
      <c r="A3" s="63"/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ht="14.25">
      <c r="A4" s="65" t="s">
        <v>171</v>
      </c>
      <c r="B4" s="66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pans="1:20" ht="21" customHeight="1">
      <c r="A5" s="68" t="s">
        <v>33</v>
      </c>
      <c r="B5" s="68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 ht="21" customHeight="1">
      <c r="A6" s="69" t="s">
        <v>34</v>
      </c>
      <c r="B6" s="70" t="s">
        <v>8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1:20" ht="21" customHeight="1">
      <c r="A7" s="13" t="s">
        <v>35</v>
      </c>
      <c r="B7" s="71">
        <v>3702.3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1:20" ht="21" customHeight="1">
      <c r="A8" s="13" t="s">
        <v>36</v>
      </c>
      <c r="B8" s="72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1:20" ht="21" customHeight="1">
      <c r="A9" s="13" t="s">
        <v>37</v>
      </c>
      <c r="B9" s="72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1:20" ht="21" customHeight="1">
      <c r="A10" s="13" t="s">
        <v>38</v>
      </c>
      <c r="B10" s="72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</row>
    <row r="11" spans="1:20" ht="21" customHeight="1">
      <c r="A11" s="13" t="s">
        <v>39</v>
      </c>
      <c r="B11" s="72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</row>
    <row r="12" spans="1:20" ht="21" customHeight="1">
      <c r="A12" s="13"/>
      <c r="B12" s="72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</row>
    <row r="13" spans="1:20" ht="21" customHeight="1">
      <c r="A13" s="13"/>
      <c r="B13" s="73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</row>
    <row r="14" spans="1:20" ht="21" customHeight="1">
      <c r="A14" s="74" t="s">
        <v>40</v>
      </c>
      <c r="B14" s="71">
        <f>SUM(B7:B13)</f>
        <v>3702.3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</row>
    <row r="15" spans="1:2" ht="14.25">
      <c r="A15" s="16"/>
      <c r="B15" s="16"/>
    </row>
  </sheetData>
  <sheetProtection/>
  <mergeCells count="1">
    <mergeCell ref="A2:B2"/>
  </mergeCells>
  <printOptions/>
  <pageMargins left="0.75" right="0.75" top="1" bottom="1" header="0.5" footer="0.5"/>
  <pageSetup orientation="portrait" paperSize="128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5"/>
  <sheetViews>
    <sheetView showGridLines="0" showZeros="0" zoomScalePageLayoutView="0" workbookViewId="0" topLeftCell="A1">
      <selection activeCell="E28" sqref="E28:F28"/>
    </sheetView>
  </sheetViews>
  <sheetFormatPr defaultColWidth="6.875" defaultRowHeight="12.75" customHeight="1"/>
  <cols>
    <col min="1" max="1" width="5.125" style="32" customWidth="1"/>
    <col min="2" max="2" width="5.125" style="102" customWidth="1"/>
    <col min="3" max="3" width="14.375" style="102" customWidth="1"/>
    <col min="4" max="4" width="33.125" style="32" customWidth="1"/>
    <col min="5" max="10" width="11.875" style="32" customWidth="1"/>
    <col min="11" max="11" width="5.125" style="32" customWidth="1"/>
    <col min="12" max="12" width="8.375" style="32" customWidth="1"/>
    <col min="13" max="13" width="23.75390625" style="32" customWidth="1"/>
    <col min="14" max="14" width="15.50390625" style="32" customWidth="1"/>
    <col min="15" max="15" width="6.875" style="32" customWidth="1"/>
    <col min="16" max="16" width="9.125" style="32" customWidth="1"/>
    <col min="17" max="17" width="13.75390625" style="32" customWidth="1"/>
    <col min="18" max="253" width="6.875" style="32" customWidth="1"/>
    <col min="254" max="16384" width="6.875" style="32" customWidth="1"/>
  </cols>
  <sheetData>
    <row r="1" spans="1:2" ht="24.75" customHeight="1">
      <c r="A1" s="136" t="s">
        <v>41</v>
      </c>
      <c r="B1" s="136"/>
    </row>
    <row r="2" spans="1:12" ht="27.75" customHeight="1">
      <c r="A2" s="137" t="s">
        <v>42</v>
      </c>
      <c r="B2" s="138"/>
      <c r="C2" s="138"/>
      <c r="D2" s="138"/>
      <c r="E2" s="138"/>
      <c r="F2" s="138"/>
      <c r="G2" s="138"/>
      <c r="H2" s="138"/>
      <c r="I2" s="138"/>
      <c r="J2" s="138"/>
      <c r="K2" s="46"/>
      <c r="L2" s="46"/>
    </row>
    <row r="3" spans="1:12" ht="16.5" customHeight="1">
      <c r="A3" s="33"/>
      <c r="B3" s="103"/>
      <c r="C3" s="103"/>
      <c r="D3" s="33"/>
      <c r="E3" s="34"/>
      <c r="F3" s="34"/>
      <c r="G3" s="35"/>
      <c r="H3" s="35"/>
      <c r="I3" s="35"/>
      <c r="J3" s="47"/>
      <c r="K3" s="48"/>
      <c r="L3" s="48"/>
    </row>
    <row r="4" spans="1:12" ht="16.5" customHeight="1">
      <c r="A4" s="139" t="s">
        <v>114</v>
      </c>
      <c r="B4" s="139"/>
      <c r="C4" s="139"/>
      <c r="D4" s="139"/>
      <c r="E4" s="36"/>
      <c r="F4" s="36"/>
      <c r="G4" s="37"/>
      <c r="H4" s="38"/>
      <c r="I4" s="38"/>
      <c r="J4" s="49" t="s">
        <v>43</v>
      </c>
      <c r="K4" s="36"/>
      <c r="L4" s="36"/>
    </row>
    <row r="5" spans="1:15" ht="26.25" customHeight="1">
      <c r="A5" s="134" t="s">
        <v>6</v>
      </c>
      <c r="B5" s="135"/>
      <c r="C5" s="135"/>
      <c r="D5" s="140" t="s">
        <v>44</v>
      </c>
      <c r="E5" s="140" t="s">
        <v>21</v>
      </c>
      <c r="F5" s="131" t="s">
        <v>4</v>
      </c>
      <c r="G5" s="131" t="s">
        <v>23</v>
      </c>
      <c r="H5" s="131" t="s">
        <v>24</v>
      </c>
      <c r="I5" s="131" t="s">
        <v>25</v>
      </c>
      <c r="J5" s="131" t="s">
        <v>45</v>
      </c>
      <c r="K5" s="48"/>
      <c r="L5" s="48"/>
      <c r="M5" s="50"/>
      <c r="N5" s="51"/>
      <c r="O5" s="51"/>
    </row>
    <row r="6" spans="1:15" ht="26.25" customHeight="1">
      <c r="A6" s="134"/>
      <c r="B6" s="135"/>
      <c r="C6" s="135"/>
      <c r="D6" s="140"/>
      <c r="E6" s="140"/>
      <c r="F6" s="132"/>
      <c r="G6" s="132"/>
      <c r="H6" s="132"/>
      <c r="I6" s="132"/>
      <c r="J6" s="132"/>
      <c r="K6" s="48"/>
      <c r="L6" s="48"/>
      <c r="M6" s="50"/>
      <c r="N6" s="51"/>
      <c r="O6" s="51"/>
    </row>
    <row r="7" spans="1:15" ht="26.25" customHeight="1">
      <c r="A7" s="40" t="s">
        <v>46</v>
      </c>
      <c r="B7" s="104" t="s">
        <v>47</v>
      </c>
      <c r="C7" s="104" t="s">
        <v>48</v>
      </c>
      <c r="D7" s="140"/>
      <c r="E7" s="140"/>
      <c r="F7" s="133"/>
      <c r="G7" s="133"/>
      <c r="H7" s="133"/>
      <c r="I7" s="133"/>
      <c r="J7" s="133"/>
      <c r="K7" s="48"/>
      <c r="L7" s="48"/>
      <c r="M7" s="50"/>
      <c r="N7" s="51"/>
      <c r="O7" s="51"/>
    </row>
    <row r="8" spans="1:15" ht="26.25" customHeight="1">
      <c r="A8" s="40"/>
      <c r="B8" s="104"/>
      <c r="C8" s="104"/>
      <c r="D8" s="39" t="s">
        <v>21</v>
      </c>
      <c r="E8" s="41">
        <f>E9+E20+E23+E28</f>
        <v>3702.3</v>
      </c>
      <c r="F8" s="41">
        <f>F9+F20+F23</f>
        <v>1835.8000000000002</v>
      </c>
      <c r="G8" s="42"/>
      <c r="H8" s="42"/>
      <c r="I8" s="42"/>
      <c r="J8" s="52">
        <v>0</v>
      </c>
      <c r="K8" s="48"/>
      <c r="L8" s="48"/>
      <c r="M8" s="50"/>
      <c r="N8" s="53"/>
      <c r="O8" s="54"/>
    </row>
    <row r="9" spans="1:15" ht="26.25" customHeight="1">
      <c r="A9" s="12"/>
      <c r="B9" s="105"/>
      <c r="C9" s="106"/>
      <c r="D9" s="23" t="s">
        <v>27</v>
      </c>
      <c r="E9" s="41">
        <f>SUM(E10:E19)</f>
        <v>960.4000000000001</v>
      </c>
      <c r="F9" s="41">
        <f>SUM(F10:F19)</f>
        <v>960.4000000000001</v>
      </c>
      <c r="G9" s="42"/>
      <c r="H9" s="42"/>
      <c r="I9" s="42"/>
      <c r="J9" s="52">
        <v>0</v>
      </c>
      <c r="K9" s="48"/>
      <c r="L9" s="48"/>
      <c r="M9" s="55"/>
      <c r="N9" s="53"/>
      <c r="O9" s="54"/>
    </row>
    <row r="10" spans="1:15" ht="26.25" customHeight="1">
      <c r="A10" s="30" t="s">
        <v>115</v>
      </c>
      <c r="B10" s="107" t="s">
        <v>116</v>
      </c>
      <c r="C10" s="107" t="s">
        <v>50</v>
      </c>
      <c r="D10" s="23" t="s">
        <v>11</v>
      </c>
      <c r="E10" s="41">
        <f>F10+G10+H10+I10+J10</f>
        <v>252.4</v>
      </c>
      <c r="F10" s="41">
        <v>252.4</v>
      </c>
      <c r="G10" s="42"/>
      <c r="H10" s="42"/>
      <c r="I10" s="42"/>
      <c r="J10" s="52"/>
      <c r="K10" s="48"/>
      <c r="L10" s="48"/>
      <c r="M10" s="55"/>
      <c r="N10" s="53"/>
      <c r="O10" s="54"/>
    </row>
    <row r="11" spans="1:15" ht="26.25" customHeight="1">
      <c r="A11" s="30" t="s">
        <v>51</v>
      </c>
      <c r="B11" s="107" t="s">
        <v>49</v>
      </c>
      <c r="C11" s="107" t="s">
        <v>49</v>
      </c>
      <c r="D11" s="23" t="s">
        <v>15</v>
      </c>
      <c r="E11" s="41">
        <f aca="true" t="shared" si="0" ref="E11:E19">F11+G11+H11+I11+J11</f>
        <v>38.4</v>
      </c>
      <c r="F11" s="41">
        <v>38.4</v>
      </c>
      <c r="G11" s="43"/>
      <c r="H11" s="43"/>
      <c r="I11" s="43"/>
      <c r="J11" s="41"/>
      <c r="K11" s="48"/>
      <c r="L11" s="48"/>
      <c r="M11" s="55"/>
      <c r="N11" s="53"/>
      <c r="O11" s="54"/>
    </row>
    <row r="12" spans="1:15" ht="26.25" customHeight="1">
      <c r="A12" s="30" t="s">
        <v>51</v>
      </c>
      <c r="B12" s="107" t="s">
        <v>49</v>
      </c>
      <c r="C12" s="107" t="s">
        <v>52</v>
      </c>
      <c r="D12" s="23" t="s">
        <v>16</v>
      </c>
      <c r="E12" s="41">
        <f t="shared" si="0"/>
        <v>19.2</v>
      </c>
      <c r="F12" s="41">
        <v>19.2</v>
      </c>
      <c r="G12" s="43"/>
      <c r="H12" s="43"/>
      <c r="I12" s="43"/>
      <c r="J12" s="41"/>
      <c r="K12" s="56"/>
      <c r="L12" s="46"/>
      <c r="M12" s="55"/>
      <c r="N12" s="53"/>
      <c r="O12" s="54"/>
    </row>
    <row r="13" spans="1:15" ht="26.25" customHeight="1">
      <c r="A13" s="30" t="s">
        <v>53</v>
      </c>
      <c r="B13" s="108">
        <v>11</v>
      </c>
      <c r="C13" s="107" t="s">
        <v>50</v>
      </c>
      <c r="D13" s="29" t="s">
        <v>12</v>
      </c>
      <c r="E13" s="41">
        <f t="shared" si="0"/>
        <v>34</v>
      </c>
      <c r="F13" s="41">
        <v>34</v>
      </c>
      <c r="G13" s="43"/>
      <c r="H13" s="43"/>
      <c r="I13" s="43"/>
      <c r="J13" s="41"/>
      <c r="K13" s="56"/>
      <c r="L13" s="46"/>
      <c r="M13" s="55"/>
      <c r="N13" s="55"/>
      <c r="O13" s="54"/>
    </row>
    <row r="14" spans="1:15" ht="26.25" customHeight="1">
      <c r="A14" s="44" t="s">
        <v>54</v>
      </c>
      <c r="B14" s="107" t="s">
        <v>55</v>
      </c>
      <c r="C14" s="107" t="s">
        <v>50</v>
      </c>
      <c r="D14" s="12" t="s">
        <v>14</v>
      </c>
      <c r="E14" s="41">
        <f t="shared" si="0"/>
        <v>28.8</v>
      </c>
      <c r="F14" s="41">
        <v>28.8</v>
      </c>
      <c r="G14" s="45"/>
      <c r="H14" s="45"/>
      <c r="I14" s="45"/>
      <c r="J14" s="57"/>
      <c r="K14" s="56"/>
      <c r="L14" s="46"/>
      <c r="M14" s="55"/>
      <c r="N14" s="55"/>
      <c r="O14" s="54"/>
    </row>
    <row r="15" spans="1:15" ht="26.25" customHeight="1">
      <c r="A15" s="44" t="s">
        <v>172</v>
      </c>
      <c r="B15" s="107" t="s">
        <v>173</v>
      </c>
      <c r="C15" s="107" t="s">
        <v>174</v>
      </c>
      <c r="D15" s="23" t="s">
        <v>214</v>
      </c>
      <c r="E15" s="41">
        <f t="shared" si="0"/>
        <v>408.1</v>
      </c>
      <c r="F15" s="41">
        <v>408.1</v>
      </c>
      <c r="G15" s="45"/>
      <c r="H15" s="45"/>
      <c r="I15" s="45"/>
      <c r="J15" s="57"/>
      <c r="K15" s="56"/>
      <c r="L15" s="46"/>
      <c r="M15" s="55"/>
      <c r="N15" s="55"/>
      <c r="O15" s="54"/>
    </row>
    <row r="16" spans="1:15" ht="26.25" customHeight="1">
      <c r="A16" s="30" t="s">
        <v>51</v>
      </c>
      <c r="B16" s="107" t="s">
        <v>49</v>
      </c>
      <c r="C16" s="107" t="s">
        <v>49</v>
      </c>
      <c r="D16" s="23" t="s">
        <v>167</v>
      </c>
      <c r="E16" s="41">
        <f t="shared" si="0"/>
        <v>63</v>
      </c>
      <c r="F16" s="41">
        <v>63</v>
      </c>
      <c r="G16" s="45"/>
      <c r="H16" s="45"/>
      <c r="I16" s="45"/>
      <c r="J16" s="57"/>
      <c r="K16" s="56"/>
      <c r="L16" s="46"/>
      <c r="M16" s="55"/>
      <c r="N16" s="55"/>
      <c r="O16" s="54"/>
    </row>
    <row r="17" spans="1:15" ht="26.25" customHeight="1">
      <c r="A17" s="30" t="s">
        <v>51</v>
      </c>
      <c r="B17" s="107" t="s">
        <v>49</v>
      </c>
      <c r="C17" s="107" t="s">
        <v>52</v>
      </c>
      <c r="D17" s="23" t="s">
        <v>168</v>
      </c>
      <c r="E17" s="41">
        <f t="shared" si="0"/>
        <v>31.5</v>
      </c>
      <c r="F17" s="41">
        <v>31.5</v>
      </c>
      <c r="G17" s="45"/>
      <c r="H17" s="45"/>
      <c r="I17" s="45"/>
      <c r="J17" s="57"/>
      <c r="K17" s="56"/>
      <c r="L17" s="46"/>
      <c r="M17" s="55"/>
      <c r="N17" s="55"/>
      <c r="O17" s="54"/>
    </row>
    <row r="18" spans="1:15" ht="26.25" customHeight="1">
      <c r="A18" s="44" t="s">
        <v>175</v>
      </c>
      <c r="B18" s="107" t="s">
        <v>176</v>
      </c>
      <c r="C18" s="107" t="s">
        <v>55</v>
      </c>
      <c r="D18" s="23" t="s">
        <v>166</v>
      </c>
      <c r="E18" s="41">
        <f t="shared" si="0"/>
        <v>37.7</v>
      </c>
      <c r="F18" s="41">
        <v>37.7</v>
      </c>
      <c r="G18" s="45"/>
      <c r="H18" s="45"/>
      <c r="I18" s="45"/>
      <c r="J18" s="57"/>
      <c r="K18" s="56"/>
      <c r="L18" s="46"/>
      <c r="M18" s="55"/>
      <c r="N18" s="55"/>
      <c r="O18" s="54"/>
    </row>
    <row r="19" spans="1:15" ht="26.25" customHeight="1">
      <c r="A19" s="44" t="s">
        <v>54</v>
      </c>
      <c r="B19" s="107" t="s">
        <v>55</v>
      </c>
      <c r="C19" s="107" t="s">
        <v>50</v>
      </c>
      <c r="D19" s="23" t="s">
        <v>170</v>
      </c>
      <c r="E19" s="41">
        <f t="shared" si="0"/>
        <v>47.3</v>
      </c>
      <c r="F19" s="41">
        <v>47.3</v>
      </c>
      <c r="G19" s="45"/>
      <c r="H19" s="45"/>
      <c r="I19" s="45"/>
      <c r="J19" s="57"/>
      <c r="K19" s="56"/>
      <c r="L19" s="46"/>
      <c r="M19" s="55"/>
      <c r="N19" s="55"/>
      <c r="O19" s="54"/>
    </row>
    <row r="20" spans="1:15" ht="26.25" customHeight="1">
      <c r="A20" s="44"/>
      <c r="B20" s="108"/>
      <c r="C20" s="108"/>
      <c r="D20" s="12" t="s">
        <v>28</v>
      </c>
      <c r="E20" s="41">
        <f>SUM(E21:E22)</f>
        <v>363.5</v>
      </c>
      <c r="F20" s="41">
        <f>SUM(F21:F22)</f>
        <v>363.5</v>
      </c>
      <c r="G20" s="45"/>
      <c r="H20" s="45"/>
      <c r="I20" s="45"/>
      <c r="J20" s="57"/>
      <c r="K20" s="56"/>
      <c r="L20" s="46"/>
      <c r="M20" s="50"/>
      <c r="N20" s="58"/>
      <c r="O20" s="58"/>
    </row>
    <row r="21" spans="1:15" ht="26.25" customHeight="1">
      <c r="A21" s="44" t="s">
        <v>178</v>
      </c>
      <c r="B21" s="108" t="s">
        <v>184</v>
      </c>
      <c r="C21" s="108" t="s">
        <v>185</v>
      </c>
      <c r="D21" s="23" t="s">
        <v>11</v>
      </c>
      <c r="E21" s="101">
        <f>F21+G21+H21+I21+J21</f>
        <v>322.3</v>
      </c>
      <c r="F21" s="101">
        <v>322.3</v>
      </c>
      <c r="G21" s="45"/>
      <c r="H21" s="45"/>
      <c r="I21" s="45"/>
      <c r="J21" s="57"/>
      <c r="K21" s="56"/>
      <c r="L21" s="46"/>
      <c r="M21" s="50"/>
      <c r="N21" s="58"/>
      <c r="O21" s="58"/>
    </row>
    <row r="22" spans="1:15" ht="26.25" customHeight="1">
      <c r="A22" s="44" t="s">
        <v>172</v>
      </c>
      <c r="B22" s="108" t="s">
        <v>185</v>
      </c>
      <c r="C22" s="108" t="s">
        <v>199</v>
      </c>
      <c r="D22" s="23" t="s">
        <v>162</v>
      </c>
      <c r="E22" s="101">
        <f>F22+G22+H22+I22+J22</f>
        <v>41.2</v>
      </c>
      <c r="F22" s="101">
        <v>41.2</v>
      </c>
      <c r="G22" s="45"/>
      <c r="H22" s="45"/>
      <c r="I22" s="45"/>
      <c r="J22" s="57"/>
      <c r="K22" s="56"/>
      <c r="L22" s="46"/>
      <c r="M22" s="50"/>
      <c r="N22" s="58"/>
      <c r="O22" s="58"/>
    </row>
    <row r="23" spans="1:15" ht="26.25" customHeight="1">
      <c r="A23" s="30"/>
      <c r="B23" s="108"/>
      <c r="C23" s="108"/>
      <c r="D23" s="15" t="s">
        <v>29</v>
      </c>
      <c r="E23" s="41">
        <f>SUM(E24:E27)</f>
        <v>511.9</v>
      </c>
      <c r="F23" s="41">
        <f>SUM(F24:F27)</f>
        <v>511.9</v>
      </c>
      <c r="G23" s="45"/>
      <c r="H23" s="45"/>
      <c r="I23" s="45"/>
      <c r="J23" s="57"/>
      <c r="K23" s="46"/>
      <c r="L23" s="46"/>
      <c r="M23" s="50"/>
      <c r="N23" s="58"/>
      <c r="O23" s="58"/>
    </row>
    <row r="24" spans="1:15" ht="26.25" customHeight="1">
      <c r="A24" s="30" t="s">
        <v>115</v>
      </c>
      <c r="B24" s="107" t="s">
        <v>116</v>
      </c>
      <c r="C24" s="107" t="s">
        <v>50</v>
      </c>
      <c r="D24" s="23" t="s">
        <v>11</v>
      </c>
      <c r="E24" s="41">
        <f>F24+G24+H24+I24+J24</f>
        <v>278.9</v>
      </c>
      <c r="F24" s="41">
        <v>278.9</v>
      </c>
      <c r="G24" s="45"/>
      <c r="H24" s="45"/>
      <c r="I24" s="45"/>
      <c r="J24" s="57"/>
      <c r="K24" s="46"/>
      <c r="L24" s="46"/>
      <c r="M24" s="50"/>
      <c r="N24" s="58"/>
      <c r="O24" s="58"/>
    </row>
    <row r="25" spans="1:15" ht="26.25" customHeight="1">
      <c r="A25" s="44" t="s">
        <v>194</v>
      </c>
      <c r="B25" s="108" t="s">
        <v>179</v>
      </c>
      <c r="C25" s="108" t="s">
        <v>185</v>
      </c>
      <c r="D25" s="23" t="s">
        <v>177</v>
      </c>
      <c r="E25" s="41">
        <f>F25+G25+H25+I25+J25</f>
        <v>92.9</v>
      </c>
      <c r="F25" s="41">
        <v>92.9</v>
      </c>
      <c r="G25" s="45"/>
      <c r="H25" s="45"/>
      <c r="I25" s="45"/>
      <c r="J25" s="57"/>
      <c r="K25" s="46"/>
      <c r="L25" s="46"/>
      <c r="M25" s="50"/>
      <c r="N25" s="58"/>
      <c r="O25" s="58"/>
    </row>
    <row r="26" spans="1:15" ht="26.25" customHeight="1">
      <c r="A26" s="30" t="s">
        <v>194</v>
      </c>
      <c r="B26" s="108" t="s">
        <v>179</v>
      </c>
      <c r="C26" s="108" t="s">
        <v>191</v>
      </c>
      <c r="D26" s="23" t="s">
        <v>163</v>
      </c>
      <c r="E26" s="41">
        <f>F26+G26+H26+I26+J26</f>
        <v>20</v>
      </c>
      <c r="F26" s="41">
        <v>20</v>
      </c>
      <c r="G26" s="45"/>
      <c r="H26" s="45"/>
      <c r="I26" s="45"/>
      <c r="J26" s="57"/>
      <c r="K26" s="46"/>
      <c r="L26" s="46"/>
      <c r="M26" s="50"/>
      <c r="N26" s="58"/>
      <c r="O26" s="58"/>
    </row>
    <row r="27" spans="1:15" ht="26.25" customHeight="1">
      <c r="A27" s="30" t="s">
        <v>172</v>
      </c>
      <c r="B27" s="108" t="s">
        <v>185</v>
      </c>
      <c r="C27" s="108" t="s">
        <v>199</v>
      </c>
      <c r="D27" s="23" t="s">
        <v>162</v>
      </c>
      <c r="E27" s="41">
        <f>F27+G27+H27+I27+J27</f>
        <v>120.1</v>
      </c>
      <c r="F27" s="41">
        <v>120.1</v>
      </c>
      <c r="G27" s="45"/>
      <c r="H27" s="45"/>
      <c r="I27" s="45"/>
      <c r="J27" s="57"/>
      <c r="K27" s="46"/>
      <c r="L27" s="46"/>
      <c r="M27" s="50"/>
      <c r="N27" s="58"/>
      <c r="O27" s="58"/>
    </row>
    <row r="28" spans="1:10" ht="28.5" customHeight="1">
      <c r="A28" s="119"/>
      <c r="B28" s="120"/>
      <c r="C28" s="120"/>
      <c r="D28" s="121" t="s">
        <v>224</v>
      </c>
      <c r="E28" s="101">
        <f>SUM(E29:E55)</f>
        <v>1866.5</v>
      </c>
      <c r="F28" s="101">
        <f>SUM(F29:F55)</f>
        <v>1866.5</v>
      </c>
      <c r="G28" s="122"/>
      <c r="H28" s="119"/>
      <c r="I28" s="119"/>
      <c r="J28" s="119"/>
    </row>
    <row r="29" spans="1:15" ht="26.25" customHeight="1">
      <c r="A29" s="44" t="s">
        <v>178</v>
      </c>
      <c r="B29" s="108" t="s">
        <v>173</v>
      </c>
      <c r="C29" s="108" t="s">
        <v>183</v>
      </c>
      <c r="D29" s="23" t="s">
        <v>117</v>
      </c>
      <c r="E29" s="101">
        <f>F29+G29+H29+I29+J29</f>
        <v>6</v>
      </c>
      <c r="F29" s="101">
        <v>6</v>
      </c>
      <c r="G29" s="45"/>
      <c r="H29" s="45"/>
      <c r="I29" s="45"/>
      <c r="J29" s="57"/>
      <c r="K29" s="56"/>
      <c r="L29" s="46"/>
      <c r="M29" s="50"/>
      <c r="N29" s="58"/>
      <c r="O29" s="58"/>
    </row>
    <row r="30" spans="1:15" ht="26.25" customHeight="1">
      <c r="A30" s="44" t="s">
        <v>178</v>
      </c>
      <c r="B30" s="108" t="s">
        <v>184</v>
      </c>
      <c r="C30" s="108" t="s">
        <v>183</v>
      </c>
      <c r="D30" s="23" t="s">
        <v>118</v>
      </c>
      <c r="E30" s="101">
        <f aca="true" t="shared" si="1" ref="E30:E55">F30+G30+H30+I30+J30</f>
        <v>70</v>
      </c>
      <c r="F30" s="101">
        <v>70</v>
      </c>
      <c r="G30" s="45"/>
      <c r="H30" s="45"/>
      <c r="I30" s="45"/>
      <c r="J30" s="57"/>
      <c r="K30" s="56"/>
      <c r="L30" s="46"/>
      <c r="M30" s="50"/>
      <c r="N30" s="58"/>
      <c r="O30" s="58"/>
    </row>
    <row r="31" spans="1:15" ht="26.25" customHeight="1">
      <c r="A31" s="44" t="s">
        <v>178</v>
      </c>
      <c r="B31" s="108" t="s">
        <v>188</v>
      </c>
      <c r="C31" s="108" t="s">
        <v>187</v>
      </c>
      <c r="D31" s="23" t="s">
        <v>203</v>
      </c>
      <c r="E31" s="101">
        <f t="shared" si="1"/>
        <v>30</v>
      </c>
      <c r="F31" s="101">
        <v>30</v>
      </c>
      <c r="G31" s="45"/>
      <c r="H31" s="45"/>
      <c r="I31" s="45"/>
      <c r="J31" s="57"/>
      <c r="K31" s="56"/>
      <c r="L31" s="46"/>
      <c r="M31" s="50"/>
      <c r="N31" s="58"/>
      <c r="O31" s="58"/>
    </row>
    <row r="32" spans="1:15" ht="26.25" customHeight="1">
      <c r="A32" s="44" t="s">
        <v>189</v>
      </c>
      <c r="B32" s="108" t="s">
        <v>187</v>
      </c>
      <c r="C32" s="108" t="s">
        <v>185</v>
      </c>
      <c r="D32" s="23" t="s">
        <v>205</v>
      </c>
      <c r="E32" s="101">
        <f t="shared" si="1"/>
        <v>1.5</v>
      </c>
      <c r="F32" s="112">
        <v>1.5</v>
      </c>
      <c r="G32" s="45"/>
      <c r="H32" s="45"/>
      <c r="I32" s="45"/>
      <c r="J32" s="57"/>
      <c r="K32" s="56"/>
      <c r="L32" s="46"/>
      <c r="M32" s="50"/>
      <c r="N32" s="58"/>
      <c r="O32" s="58"/>
    </row>
    <row r="33" spans="1:15" ht="26.25" customHeight="1">
      <c r="A33" s="44" t="s">
        <v>190</v>
      </c>
      <c r="B33" s="108" t="s">
        <v>185</v>
      </c>
      <c r="C33" s="108" t="s">
        <v>187</v>
      </c>
      <c r="D33" s="23" t="s">
        <v>120</v>
      </c>
      <c r="E33" s="101">
        <f t="shared" si="1"/>
        <v>50</v>
      </c>
      <c r="F33" s="112">
        <v>50</v>
      </c>
      <c r="G33" s="45"/>
      <c r="H33" s="45"/>
      <c r="I33" s="45"/>
      <c r="J33" s="57"/>
      <c r="K33" s="56"/>
      <c r="L33" s="46"/>
      <c r="M33" s="50"/>
      <c r="N33" s="58"/>
      <c r="O33" s="58"/>
    </row>
    <row r="34" spans="1:15" ht="26.25" customHeight="1">
      <c r="A34" s="44" t="s">
        <v>190</v>
      </c>
      <c r="B34" s="108" t="s">
        <v>191</v>
      </c>
      <c r="C34" s="108" t="s">
        <v>191</v>
      </c>
      <c r="D34" s="23" t="s">
        <v>124</v>
      </c>
      <c r="E34" s="101">
        <f t="shared" si="1"/>
        <v>5.5</v>
      </c>
      <c r="F34" s="112">
        <v>5.5</v>
      </c>
      <c r="G34" s="45"/>
      <c r="H34" s="45"/>
      <c r="I34" s="45"/>
      <c r="J34" s="57"/>
      <c r="K34" s="56"/>
      <c r="L34" s="46"/>
      <c r="M34" s="50"/>
      <c r="N34" s="58"/>
      <c r="O34" s="58"/>
    </row>
    <row r="35" spans="1:15" ht="26.25" customHeight="1">
      <c r="A35" s="44" t="s">
        <v>192</v>
      </c>
      <c r="B35" s="108" t="s">
        <v>185</v>
      </c>
      <c r="C35" s="108" t="s">
        <v>193</v>
      </c>
      <c r="D35" s="23" t="s">
        <v>121</v>
      </c>
      <c r="E35" s="101">
        <f t="shared" si="1"/>
        <v>110</v>
      </c>
      <c r="F35" s="112">
        <v>110</v>
      </c>
      <c r="G35" s="45"/>
      <c r="H35" s="45"/>
      <c r="I35" s="45"/>
      <c r="J35" s="57"/>
      <c r="K35" s="56"/>
      <c r="L35" s="46"/>
      <c r="M35" s="50"/>
      <c r="N35" s="58"/>
      <c r="O35" s="58"/>
    </row>
    <row r="36" spans="1:15" ht="26.25" customHeight="1">
      <c r="A36" s="44" t="s">
        <v>192</v>
      </c>
      <c r="B36" s="108" t="s">
        <v>184</v>
      </c>
      <c r="C36" s="108" t="s">
        <v>183</v>
      </c>
      <c r="D36" s="23" t="s">
        <v>125</v>
      </c>
      <c r="E36" s="101">
        <f t="shared" si="1"/>
        <v>15</v>
      </c>
      <c r="F36" s="112">
        <v>15</v>
      </c>
      <c r="G36" s="45"/>
      <c r="H36" s="45"/>
      <c r="I36" s="45"/>
      <c r="J36" s="57"/>
      <c r="K36" s="56"/>
      <c r="L36" s="46"/>
      <c r="M36" s="50"/>
      <c r="N36" s="58"/>
      <c r="O36" s="58"/>
    </row>
    <row r="37" spans="1:15" ht="26.25" customHeight="1">
      <c r="A37" s="44" t="s">
        <v>194</v>
      </c>
      <c r="B37" s="108" t="s">
        <v>191</v>
      </c>
      <c r="C37" s="108" t="s">
        <v>183</v>
      </c>
      <c r="D37" s="23" t="s">
        <v>126</v>
      </c>
      <c r="E37" s="101">
        <f t="shared" si="1"/>
        <v>5</v>
      </c>
      <c r="F37" s="112">
        <v>5</v>
      </c>
      <c r="G37" s="45"/>
      <c r="H37" s="45"/>
      <c r="I37" s="45"/>
      <c r="J37" s="57"/>
      <c r="K37" s="56"/>
      <c r="L37" s="46"/>
      <c r="M37" s="50"/>
      <c r="N37" s="58"/>
      <c r="O37" s="58"/>
    </row>
    <row r="38" spans="1:15" ht="26.25" customHeight="1">
      <c r="A38" s="44" t="s">
        <v>194</v>
      </c>
      <c r="B38" s="108" t="s">
        <v>191</v>
      </c>
      <c r="C38" s="108" t="s">
        <v>187</v>
      </c>
      <c r="D38" s="23" t="s">
        <v>129</v>
      </c>
      <c r="E38" s="101">
        <f t="shared" si="1"/>
        <v>400</v>
      </c>
      <c r="F38" s="112">
        <v>400</v>
      </c>
      <c r="G38" s="45"/>
      <c r="H38" s="45"/>
      <c r="I38" s="45"/>
      <c r="J38" s="57"/>
      <c r="K38" s="56"/>
      <c r="L38" s="46"/>
      <c r="M38" s="50"/>
      <c r="N38" s="58"/>
      <c r="O38" s="58"/>
    </row>
    <row r="39" spans="1:15" ht="26.25" customHeight="1">
      <c r="A39" s="30" t="s">
        <v>194</v>
      </c>
      <c r="B39" s="108" t="s">
        <v>183</v>
      </c>
      <c r="C39" s="108" t="s">
        <v>179</v>
      </c>
      <c r="D39" s="23" t="s">
        <v>137</v>
      </c>
      <c r="E39" s="101">
        <f t="shared" si="1"/>
        <v>96</v>
      </c>
      <c r="F39" s="112">
        <v>96</v>
      </c>
      <c r="G39" s="45"/>
      <c r="H39" s="45"/>
      <c r="I39" s="45"/>
      <c r="J39" s="57"/>
      <c r="K39" s="46"/>
      <c r="L39" s="46"/>
      <c r="M39" s="50"/>
      <c r="N39" s="58"/>
      <c r="O39" s="58"/>
    </row>
    <row r="40" spans="1:15" ht="26.25" customHeight="1">
      <c r="A40" s="30" t="s">
        <v>194</v>
      </c>
      <c r="B40" s="108" t="s">
        <v>183</v>
      </c>
      <c r="C40" s="108" t="s">
        <v>187</v>
      </c>
      <c r="D40" s="23" t="s">
        <v>138</v>
      </c>
      <c r="E40" s="101">
        <f t="shared" si="1"/>
        <v>22</v>
      </c>
      <c r="F40" s="112">
        <v>22</v>
      </c>
      <c r="G40" s="45"/>
      <c r="H40" s="45"/>
      <c r="I40" s="45"/>
      <c r="J40" s="57"/>
      <c r="K40" s="46"/>
      <c r="L40" s="46"/>
      <c r="M40" s="50"/>
      <c r="N40" s="58"/>
      <c r="O40" s="58"/>
    </row>
    <row r="41" spans="1:15" ht="26.25" customHeight="1">
      <c r="A41" s="30" t="s">
        <v>194</v>
      </c>
      <c r="B41" s="108" t="s">
        <v>200</v>
      </c>
      <c r="C41" s="108" t="s">
        <v>187</v>
      </c>
      <c r="D41" s="23" t="s">
        <v>207</v>
      </c>
      <c r="E41" s="101">
        <f t="shared" si="1"/>
        <v>31</v>
      </c>
      <c r="F41" s="112">
        <v>31</v>
      </c>
      <c r="G41" s="45"/>
      <c r="H41" s="45"/>
      <c r="I41" s="45"/>
      <c r="J41" s="57"/>
      <c r="K41" s="46"/>
      <c r="L41" s="46"/>
      <c r="M41" s="50"/>
      <c r="N41" s="58"/>
      <c r="O41" s="58"/>
    </row>
    <row r="42" spans="1:15" ht="26.25" customHeight="1">
      <c r="A42" s="44" t="s">
        <v>195</v>
      </c>
      <c r="B42" s="108" t="s">
        <v>116</v>
      </c>
      <c r="C42" s="108" t="s">
        <v>222</v>
      </c>
      <c r="D42" s="23" t="s">
        <v>145</v>
      </c>
      <c r="E42" s="101">
        <f t="shared" si="1"/>
        <v>100</v>
      </c>
      <c r="F42" s="112">
        <v>100</v>
      </c>
      <c r="G42" s="45"/>
      <c r="H42" s="45"/>
      <c r="I42" s="45"/>
      <c r="J42" s="57"/>
      <c r="K42" s="56"/>
      <c r="L42" s="46"/>
      <c r="M42" s="50"/>
      <c r="N42" s="58"/>
      <c r="O42" s="58"/>
    </row>
    <row r="43" spans="1:15" ht="26.25" customHeight="1">
      <c r="A43" s="44" t="s">
        <v>195</v>
      </c>
      <c r="B43" s="108" t="s">
        <v>179</v>
      </c>
      <c r="C43" s="108" t="s">
        <v>185</v>
      </c>
      <c r="D43" s="23" t="s">
        <v>146</v>
      </c>
      <c r="E43" s="101">
        <f t="shared" si="1"/>
        <v>50</v>
      </c>
      <c r="F43" s="101">
        <v>50</v>
      </c>
      <c r="G43" s="45"/>
      <c r="H43" s="45"/>
      <c r="I43" s="45"/>
      <c r="J43" s="57"/>
      <c r="K43" s="56"/>
      <c r="L43" s="46"/>
      <c r="M43" s="50"/>
      <c r="N43" s="58"/>
      <c r="O43" s="58"/>
    </row>
    <row r="44" spans="1:15" ht="26.25" customHeight="1">
      <c r="A44" s="30" t="s">
        <v>172</v>
      </c>
      <c r="B44" s="108" t="s">
        <v>185</v>
      </c>
      <c r="C44" s="108" t="s">
        <v>200</v>
      </c>
      <c r="D44" s="23" t="s">
        <v>152</v>
      </c>
      <c r="E44" s="101">
        <f t="shared" si="1"/>
        <v>30</v>
      </c>
      <c r="F44" s="101">
        <v>30</v>
      </c>
      <c r="G44" s="45"/>
      <c r="H44" s="45"/>
      <c r="I44" s="45"/>
      <c r="J44" s="57"/>
      <c r="K44" s="46"/>
      <c r="L44" s="46"/>
      <c r="M44" s="50"/>
      <c r="N44" s="58"/>
      <c r="O44" s="58"/>
    </row>
    <row r="45" spans="1:15" ht="26.25" customHeight="1">
      <c r="A45" s="44" t="s">
        <v>172</v>
      </c>
      <c r="B45" s="108" t="s">
        <v>185</v>
      </c>
      <c r="C45" s="108" t="s">
        <v>196</v>
      </c>
      <c r="D45" s="23" t="s">
        <v>150</v>
      </c>
      <c r="E45" s="101">
        <f t="shared" si="1"/>
        <v>50</v>
      </c>
      <c r="F45" s="101">
        <v>50</v>
      </c>
      <c r="G45" s="45"/>
      <c r="H45" s="45"/>
      <c r="I45" s="45"/>
      <c r="J45" s="57"/>
      <c r="K45" s="56"/>
      <c r="L45" s="46"/>
      <c r="M45" s="50"/>
      <c r="N45" s="58"/>
      <c r="O45" s="58"/>
    </row>
    <row r="46" spans="1:15" ht="26.25" customHeight="1">
      <c r="A46" s="44" t="s">
        <v>172</v>
      </c>
      <c r="B46" s="108" t="s">
        <v>185</v>
      </c>
      <c r="C46" s="108" t="s">
        <v>197</v>
      </c>
      <c r="D46" s="23" t="s">
        <v>149</v>
      </c>
      <c r="E46" s="101">
        <f t="shared" si="1"/>
        <v>200</v>
      </c>
      <c r="F46" s="101">
        <v>200</v>
      </c>
      <c r="G46" s="45"/>
      <c r="H46" s="45"/>
      <c r="I46" s="45"/>
      <c r="J46" s="57"/>
      <c r="K46" s="56"/>
      <c r="L46" s="46"/>
      <c r="M46" s="50"/>
      <c r="N46" s="58"/>
      <c r="O46" s="58"/>
    </row>
    <row r="47" spans="1:15" ht="26.25" customHeight="1">
      <c r="A47" s="44" t="s">
        <v>172</v>
      </c>
      <c r="B47" s="108" t="s">
        <v>191</v>
      </c>
      <c r="C47" s="108" t="s">
        <v>187</v>
      </c>
      <c r="D47" s="23" t="s">
        <v>154</v>
      </c>
      <c r="E47" s="101">
        <f t="shared" si="1"/>
        <v>10</v>
      </c>
      <c r="F47" s="101">
        <v>10</v>
      </c>
      <c r="G47" s="45"/>
      <c r="H47" s="45"/>
      <c r="I47" s="45"/>
      <c r="J47" s="57"/>
      <c r="K47" s="56"/>
      <c r="L47" s="46"/>
      <c r="M47" s="50"/>
      <c r="N47" s="58"/>
      <c r="O47" s="58"/>
    </row>
    <row r="48" spans="1:15" ht="26.25" customHeight="1">
      <c r="A48" s="44" t="s">
        <v>172</v>
      </c>
      <c r="B48" s="108" t="s">
        <v>116</v>
      </c>
      <c r="C48" s="108" t="s">
        <v>179</v>
      </c>
      <c r="D48" s="23" t="s">
        <v>209</v>
      </c>
      <c r="E48" s="101">
        <f t="shared" si="1"/>
        <v>200</v>
      </c>
      <c r="F48" s="112">
        <v>200</v>
      </c>
      <c r="G48" s="45"/>
      <c r="H48" s="45"/>
      <c r="I48" s="45"/>
      <c r="J48" s="57"/>
      <c r="K48" s="56"/>
      <c r="L48" s="46"/>
      <c r="M48" s="50"/>
      <c r="N48" s="58"/>
      <c r="O48" s="58"/>
    </row>
    <row r="49" spans="1:15" ht="26.25" customHeight="1">
      <c r="A49" s="44" t="s">
        <v>172</v>
      </c>
      <c r="B49" s="108" t="s">
        <v>184</v>
      </c>
      <c r="C49" s="108" t="s">
        <v>186</v>
      </c>
      <c r="D49" s="23" t="s">
        <v>155</v>
      </c>
      <c r="E49" s="101">
        <f t="shared" si="1"/>
        <v>30</v>
      </c>
      <c r="F49" s="101">
        <v>30</v>
      </c>
      <c r="G49" s="45"/>
      <c r="H49" s="45"/>
      <c r="I49" s="45"/>
      <c r="J49" s="57"/>
      <c r="K49" s="56"/>
      <c r="L49" s="46"/>
      <c r="M49" s="50"/>
      <c r="N49" s="58"/>
      <c r="O49" s="58"/>
    </row>
    <row r="50" spans="1:15" ht="26.25" customHeight="1">
      <c r="A50" s="44" t="s">
        <v>172</v>
      </c>
      <c r="B50" s="108" t="s">
        <v>184</v>
      </c>
      <c r="C50" s="108" t="s">
        <v>198</v>
      </c>
      <c r="D50" s="23" t="s">
        <v>158</v>
      </c>
      <c r="E50" s="101">
        <f t="shared" si="1"/>
        <v>10</v>
      </c>
      <c r="F50" s="101">
        <v>10</v>
      </c>
      <c r="G50" s="45"/>
      <c r="H50" s="45"/>
      <c r="I50" s="45"/>
      <c r="J50" s="57"/>
      <c r="K50" s="56"/>
      <c r="L50" s="46"/>
      <c r="M50" s="50"/>
      <c r="N50" s="58"/>
      <c r="O50" s="58"/>
    </row>
    <row r="51" spans="1:15" ht="26.25" customHeight="1">
      <c r="A51" s="44" t="s">
        <v>172</v>
      </c>
      <c r="B51" s="108" t="s">
        <v>116</v>
      </c>
      <c r="C51" s="108" t="s">
        <v>223</v>
      </c>
      <c r="D51" s="23" t="s">
        <v>220</v>
      </c>
      <c r="E51" s="101">
        <f t="shared" si="1"/>
        <v>5.5</v>
      </c>
      <c r="F51" s="112">
        <v>5.5</v>
      </c>
      <c r="G51" s="45"/>
      <c r="H51" s="45"/>
      <c r="I51" s="45"/>
      <c r="J51" s="57"/>
      <c r="K51" s="56"/>
      <c r="L51" s="46"/>
      <c r="M51" s="50"/>
      <c r="N51" s="58"/>
      <c r="O51" s="58"/>
    </row>
    <row r="52" spans="1:15" ht="26.25" customHeight="1">
      <c r="A52" s="44" t="s">
        <v>172</v>
      </c>
      <c r="B52" s="108" t="s">
        <v>188</v>
      </c>
      <c r="C52" s="108" t="s">
        <v>179</v>
      </c>
      <c r="D52" s="23" t="s">
        <v>160</v>
      </c>
      <c r="E52" s="101">
        <f t="shared" si="1"/>
        <v>100</v>
      </c>
      <c r="F52" s="101">
        <v>100</v>
      </c>
      <c r="G52" s="45"/>
      <c r="H52" s="45"/>
      <c r="I52" s="45"/>
      <c r="J52" s="57"/>
      <c r="K52" s="56"/>
      <c r="L52" s="46"/>
      <c r="M52" s="50"/>
      <c r="N52" s="58"/>
      <c r="O52" s="58"/>
    </row>
    <row r="53" spans="1:15" ht="26.25" customHeight="1">
      <c r="A53" s="44" t="s">
        <v>172</v>
      </c>
      <c r="B53" s="108" t="s">
        <v>188</v>
      </c>
      <c r="C53" s="108" t="s">
        <v>186</v>
      </c>
      <c r="D53" s="23" t="s">
        <v>216</v>
      </c>
      <c r="E53" s="101">
        <f t="shared" si="1"/>
        <v>100</v>
      </c>
      <c r="F53" s="112">
        <v>100</v>
      </c>
      <c r="G53" s="45"/>
      <c r="H53" s="45"/>
      <c r="I53" s="45"/>
      <c r="J53" s="57"/>
      <c r="K53" s="46"/>
      <c r="L53" s="46"/>
      <c r="M53" s="50"/>
      <c r="N53" s="58"/>
      <c r="O53" s="58"/>
    </row>
    <row r="54" spans="1:15" ht="26.25" customHeight="1">
      <c r="A54" s="44" t="s">
        <v>172</v>
      </c>
      <c r="B54" s="108" t="s">
        <v>188</v>
      </c>
      <c r="C54" s="108" t="s">
        <v>188</v>
      </c>
      <c r="D54" s="23" t="s">
        <v>211</v>
      </c>
      <c r="E54" s="101">
        <f t="shared" si="1"/>
        <v>39</v>
      </c>
      <c r="F54" s="112">
        <v>39</v>
      </c>
      <c r="G54" s="45"/>
      <c r="H54" s="45"/>
      <c r="I54" s="45"/>
      <c r="J54" s="57"/>
      <c r="K54" s="46"/>
      <c r="L54" s="46"/>
      <c r="M54" s="50"/>
      <c r="N54" s="58"/>
      <c r="O54" s="58"/>
    </row>
    <row r="55" spans="1:15" ht="26.25" customHeight="1">
      <c r="A55" s="44" t="s">
        <v>212</v>
      </c>
      <c r="B55" s="108"/>
      <c r="C55" s="108"/>
      <c r="D55" s="23" t="s">
        <v>213</v>
      </c>
      <c r="E55" s="101">
        <f t="shared" si="1"/>
        <v>100</v>
      </c>
      <c r="F55" s="112">
        <v>100</v>
      </c>
      <c r="G55" s="45"/>
      <c r="H55" s="45"/>
      <c r="I55" s="45"/>
      <c r="J55" s="57"/>
      <c r="K55" s="46"/>
      <c r="L55" s="46"/>
      <c r="M55" s="50"/>
      <c r="N55" s="58"/>
      <c r="O55" s="58"/>
    </row>
  </sheetData>
  <sheetProtection/>
  <mergeCells count="11">
    <mergeCell ref="G5:G7"/>
    <mergeCell ref="H5:H7"/>
    <mergeCell ref="I5:I7"/>
    <mergeCell ref="J5:J7"/>
    <mergeCell ref="A5:C6"/>
    <mergeCell ref="A1:B1"/>
    <mergeCell ref="A2:J2"/>
    <mergeCell ref="A4:D4"/>
    <mergeCell ref="D5:D7"/>
    <mergeCell ref="E5:E7"/>
    <mergeCell ref="F5:F7"/>
  </mergeCells>
  <printOptions horizontalCentered="1"/>
  <pageMargins left="0.63" right="0.63" top="0.79" bottom="0.79" header="0.39" footer="0.39"/>
  <pageSetup fitToHeight="100"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39">
      <selection activeCell="A18" sqref="A18:IV18"/>
    </sheetView>
  </sheetViews>
  <sheetFormatPr defaultColWidth="9.00390625" defaultRowHeight="14.25"/>
  <cols>
    <col min="1" max="1" width="12.25390625" style="0" customWidth="1"/>
    <col min="2" max="2" width="33.625" style="0" customWidth="1"/>
    <col min="3" max="3" width="17.625" style="0" customWidth="1"/>
  </cols>
  <sheetData>
    <row r="1" spans="1:20" ht="18.75" customHeight="1">
      <c r="A1" s="2" t="s">
        <v>56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27">
      <c r="A2" s="4" t="s">
        <v>57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4.25">
      <c r="A3" s="5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4.25">
      <c r="A4" s="126" t="s">
        <v>114</v>
      </c>
      <c r="B4" s="126"/>
      <c r="C4" s="7" t="s">
        <v>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1" customFormat="1" ht="42" customHeight="1">
      <c r="A5" s="9" t="s">
        <v>58</v>
      </c>
      <c r="B5" s="9" t="s">
        <v>7</v>
      </c>
      <c r="C5" s="9" t="s">
        <v>8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24" customHeight="1">
      <c r="A6" s="12" t="s">
        <v>180</v>
      </c>
      <c r="B6" s="23" t="s">
        <v>117</v>
      </c>
      <c r="C6" s="112">
        <v>6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4" customHeight="1">
      <c r="A7" s="12" t="s">
        <v>181</v>
      </c>
      <c r="B7" s="23" t="s">
        <v>11</v>
      </c>
      <c r="C7" s="112">
        <v>853.6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24" customHeight="1">
      <c r="A8" s="12" t="s">
        <v>182</v>
      </c>
      <c r="B8" s="23" t="s">
        <v>118</v>
      </c>
      <c r="C8" s="112">
        <v>70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24" customHeight="1">
      <c r="A9" s="12" t="s">
        <v>202</v>
      </c>
      <c r="B9" s="23" t="s">
        <v>203</v>
      </c>
      <c r="C9" s="112">
        <v>30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24" customHeight="1">
      <c r="A10" s="12" t="s">
        <v>204</v>
      </c>
      <c r="B10" s="23" t="s">
        <v>205</v>
      </c>
      <c r="C10" s="112">
        <v>1.5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24" customHeight="1">
      <c r="A11" s="12" t="s">
        <v>119</v>
      </c>
      <c r="B11" s="23" t="s">
        <v>120</v>
      </c>
      <c r="C11" s="112">
        <v>50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24" customHeight="1">
      <c r="A12" s="12" t="s">
        <v>122</v>
      </c>
      <c r="B12" s="23" t="s">
        <v>124</v>
      </c>
      <c r="C12" s="112">
        <v>5.5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24" customHeight="1">
      <c r="A13" s="12" t="s">
        <v>123</v>
      </c>
      <c r="B13" s="23" t="s">
        <v>121</v>
      </c>
      <c r="C13" s="112">
        <v>110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24" customHeight="1">
      <c r="A14" s="12" t="s">
        <v>127</v>
      </c>
      <c r="B14" s="23" t="s">
        <v>125</v>
      </c>
      <c r="C14" s="112">
        <v>15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24" customHeight="1">
      <c r="A15" s="12" t="s">
        <v>128</v>
      </c>
      <c r="B15" s="23" t="s">
        <v>126</v>
      </c>
      <c r="C15" s="112">
        <v>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24" customHeight="1">
      <c r="A16" s="12" t="s">
        <v>130</v>
      </c>
      <c r="B16" s="23" t="s">
        <v>129</v>
      </c>
      <c r="C16" s="112">
        <v>400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24" customHeight="1">
      <c r="A17" s="12" t="s">
        <v>131</v>
      </c>
      <c r="B17" s="23" t="s">
        <v>134</v>
      </c>
      <c r="C17" s="112">
        <v>92.9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24" customHeight="1">
      <c r="A18" s="12" t="s">
        <v>164</v>
      </c>
      <c r="B18" s="23" t="s">
        <v>163</v>
      </c>
      <c r="C18" s="112">
        <v>20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24" customHeight="1">
      <c r="A19" s="12" t="s">
        <v>132</v>
      </c>
      <c r="B19" s="23" t="s">
        <v>135</v>
      </c>
      <c r="C19" s="112">
        <v>38.4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24" customHeight="1">
      <c r="A20" s="12" t="s">
        <v>133</v>
      </c>
      <c r="B20" s="23" t="s">
        <v>136</v>
      </c>
      <c r="C20" s="112">
        <v>19.2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24" customHeight="1">
      <c r="A21" s="12" t="s">
        <v>139</v>
      </c>
      <c r="B21" s="23" t="s">
        <v>137</v>
      </c>
      <c r="C21" s="112">
        <v>96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24" customHeight="1">
      <c r="A22" s="12" t="s">
        <v>140</v>
      </c>
      <c r="B22" s="23" t="s">
        <v>138</v>
      </c>
      <c r="C22" s="112">
        <v>22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24" customHeight="1">
      <c r="A23" s="12" t="s">
        <v>206</v>
      </c>
      <c r="B23" s="23" t="s">
        <v>207</v>
      </c>
      <c r="C23" s="112">
        <v>31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24" customHeight="1">
      <c r="A24" s="12" t="s">
        <v>142</v>
      </c>
      <c r="B24" s="23" t="s">
        <v>141</v>
      </c>
      <c r="C24" s="112">
        <v>34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24" customHeight="1">
      <c r="A25" s="12" t="s">
        <v>143</v>
      </c>
      <c r="B25" s="23" t="s">
        <v>145</v>
      </c>
      <c r="C25" s="112">
        <v>100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24" customHeight="1">
      <c r="A26" s="12" t="s">
        <v>144</v>
      </c>
      <c r="B26" s="23" t="s">
        <v>146</v>
      </c>
      <c r="C26" s="112">
        <v>50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24" customHeight="1">
      <c r="A27" s="12" t="s">
        <v>151</v>
      </c>
      <c r="B27" s="23" t="s">
        <v>152</v>
      </c>
      <c r="C27" s="112">
        <v>30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24" customHeight="1">
      <c r="A28" s="12" t="s">
        <v>147</v>
      </c>
      <c r="B28" s="23" t="s">
        <v>150</v>
      </c>
      <c r="C28" s="112">
        <v>50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24" customHeight="1">
      <c r="A29" s="12" t="s">
        <v>148</v>
      </c>
      <c r="B29" s="23" t="s">
        <v>149</v>
      </c>
      <c r="C29" s="112">
        <v>200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24" customHeight="1">
      <c r="A30" s="12" t="s">
        <v>153</v>
      </c>
      <c r="B30" s="23" t="s">
        <v>154</v>
      </c>
      <c r="C30" s="112">
        <v>10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24" customHeight="1">
      <c r="A31" s="12" t="s">
        <v>208</v>
      </c>
      <c r="B31" s="23" t="s">
        <v>209</v>
      </c>
      <c r="C31" s="112">
        <v>200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24" customHeight="1">
      <c r="A32" s="12" t="s">
        <v>156</v>
      </c>
      <c r="B32" s="23" t="s">
        <v>155</v>
      </c>
      <c r="C32" s="112">
        <v>30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24" customHeight="1">
      <c r="A33" s="12" t="s">
        <v>157</v>
      </c>
      <c r="B33" s="23" t="s">
        <v>158</v>
      </c>
      <c r="C33" s="112">
        <v>10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24" customHeight="1">
      <c r="A34" s="12" t="s">
        <v>219</v>
      </c>
      <c r="B34" s="23" t="s">
        <v>220</v>
      </c>
      <c r="C34" s="112">
        <v>5.5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24" customHeight="1">
      <c r="A35" s="12" t="s">
        <v>159</v>
      </c>
      <c r="B35" s="23" t="s">
        <v>160</v>
      </c>
      <c r="C35" s="112">
        <v>100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24" customHeight="1">
      <c r="A36" s="12" t="s">
        <v>215</v>
      </c>
      <c r="B36" s="23" t="s">
        <v>216</v>
      </c>
      <c r="C36" s="112">
        <v>100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24" customHeight="1">
      <c r="A37" s="12" t="s">
        <v>210</v>
      </c>
      <c r="B37" s="23" t="s">
        <v>211</v>
      </c>
      <c r="C37" s="112">
        <v>39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24" customHeight="1">
      <c r="A38" s="12" t="s">
        <v>13</v>
      </c>
      <c r="B38" s="23" t="s">
        <v>14</v>
      </c>
      <c r="C38" s="112">
        <v>28.8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24" customHeight="1">
      <c r="A39" s="12" t="s">
        <v>212</v>
      </c>
      <c r="B39" s="23" t="s">
        <v>213</v>
      </c>
      <c r="C39" s="112">
        <v>100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24" customHeight="1">
      <c r="A40" s="12" t="s">
        <v>161</v>
      </c>
      <c r="B40" s="23" t="s">
        <v>214</v>
      </c>
      <c r="C40" s="112">
        <v>569.4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24" customHeight="1">
      <c r="A41" s="12" t="s">
        <v>132</v>
      </c>
      <c r="B41" s="23" t="s">
        <v>167</v>
      </c>
      <c r="C41" s="112">
        <v>63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24" customHeight="1">
      <c r="A42" s="12" t="s">
        <v>217</v>
      </c>
      <c r="B42" s="23" t="s">
        <v>218</v>
      </c>
      <c r="C42" s="112">
        <v>31.5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3" ht="24" customHeight="1">
      <c r="A43" s="12" t="s">
        <v>165</v>
      </c>
      <c r="B43" s="23" t="s">
        <v>166</v>
      </c>
      <c r="C43" s="112">
        <v>37.7</v>
      </c>
    </row>
    <row r="44" spans="1:3" ht="24" customHeight="1">
      <c r="A44" s="12" t="s">
        <v>169</v>
      </c>
      <c r="B44" s="23" t="s">
        <v>170</v>
      </c>
      <c r="C44" s="112">
        <v>47.3</v>
      </c>
    </row>
    <row r="45" spans="1:3" ht="24" customHeight="1">
      <c r="A45" s="115"/>
      <c r="B45" s="116" t="s">
        <v>221</v>
      </c>
      <c r="C45" s="117">
        <f>SUM(C6:C44)</f>
        <v>3702.3000000000006</v>
      </c>
    </row>
  </sheetData>
  <sheetProtection/>
  <mergeCells count="1">
    <mergeCell ref="A4:B4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22"/>
  <sheetViews>
    <sheetView zoomScalePageLayoutView="0" workbookViewId="0" topLeftCell="A1">
      <selection activeCell="D20" sqref="D20"/>
    </sheetView>
  </sheetViews>
  <sheetFormatPr defaultColWidth="9.00390625" defaultRowHeight="14.25"/>
  <cols>
    <col min="1" max="1" width="10.75390625" style="0" customWidth="1"/>
    <col min="2" max="2" width="31.50390625" style="0" customWidth="1"/>
    <col min="3" max="3" width="7.875" style="0" customWidth="1"/>
    <col min="4" max="4" width="8.875" style="0" customWidth="1"/>
    <col min="5" max="5" width="10.625" style="0" customWidth="1"/>
    <col min="6" max="6" width="10.125" style="0" customWidth="1"/>
    <col min="7" max="7" width="7.50390625" style="0" customWidth="1"/>
    <col min="8" max="11" width="9.00390625" style="0" customWidth="1"/>
    <col min="12" max="12" width="8.00390625" style="0" customWidth="1"/>
    <col min="38" max="38" width="7.625" style="0" customWidth="1"/>
    <col min="39" max="39" width="7.875" style="0" customWidth="1"/>
    <col min="42" max="42" width="8.125" style="0" customWidth="1"/>
  </cols>
  <sheetData>
    <row r="1" spans="1:23" ht="18.75" customHeight="1">
      <c r="A1" s="2" t="s">
        <v>59</v>
      </c>
      <c r="B1" s="2"/>
      <c r="C1" s="2"/>
      <c r="D1" s="18"/>
      <c r="E1" s="3"/>
      <c r="F1" s="26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50" ht="27">
      <c r="A2" s="125" t="s">
        <v>60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</row>
    <row r="3" spans="1:23" ht="14.25">
      <c r="A3" s="5"/>
      <c r="B3" s="5"/>
      <c r="C3" s="5"/>
      <c r="D3" s="5"/>
      <c r="E3" s="5"/>
      <c r="F3" s="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50" ht="14.25">
      <c r="A4" s="126" t="s">
        <v>114</v>
      </c>
      <c r="B4" s="126"/>
      <c r="C4" s="126"/>
      <c r="D4" s="27"/>
      <c r="E4" s="28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AW4" s="7"/>
      <c r="AX4" s="7" t="s">
        <v>3</v>
      </c>
    </row>
    <row r="5" spans="1:50" s="24" customFormat="1" ht="42" customHeight="1">
      <c r="A5" s="143" t="s">
        <v>58</v>
      </c>
      <c r="B5" s="143" t="s">
        <v>7</v>
      </c>
      <c r="C5" s="143" t="s">
        <v>8</v>
      </c>
      <c r="D5" s="141" t="s">
        <v>27</v>
      </c>
      <c r="E5" s="142"/>
      <c r="F5" s="142"/>
      <c r="G5" s="142"/>
      <c r="H5" s="142"/>
      <c r="I5" s="142"/>
      <c r="J5" s="142"/>
      <c r="K5" s="142"/>
      <c r="L5" s="142"/>
      <c r="M5" s="141" t="s">
        <v>28</v>
      </c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1" t="s">
        <v>29</v>
      </c>
      <c r="AL5" s="142"/>
      <c r="AM5" s="142"/>
      <c r="AN5" s="142"/>
      <c r="AO5" s="142"/>
      <c r="AP5" s="142"/>
      <c r="AQ5" s="142"/>
      <c r="AR5" s="142"/>
      <c r="AS5" s="142"/>
      <c r="AT5" s="141" t="s">
        <v>225</v>
      </c>
      <c r="AU5" s="142"/>
      <c r="AV5" s="142"/>
      <c r="AW5" s="141" t="s">
        <v>61</v>
      </c>
      <c r="AX5" s="142"/>
    </row>
    <row r="6" spans="1:50" s="25" customFormat="1" ht="24" customHeight="1">
      <c r="A6" s="144"/>
      <c r="B6" s="144"/>
      <c r="C6" s="144"/>
      <c r="D6" s="141" t="s">
        <v>62</v>
      </c>
      <c r="E6" s="141" t="s">
        <v>63</v>
      </c>
      <c r="F6" s="141" t="s">
        <v>64</v>
      </c>
      <c r="G6" s="141" t="s">
        <v>65</v>
      </c>
      <c r="H6" s="141" t="s">
        <v>66</v>
      </c>
      <c r="I6" s="141" t="s">
        <v>67</v>
      </c>
      <c r="J6" s="141" t="s">
        <v>68</v>
      </c>
      <c r="K6" s="141" t="s">
        <v>14</v>
      </c>
      <c r="L6" s="141" t="s">
        <v>69</v>
      </c>
      <c r="M6" s="141" t="s">
        <v>62</v>
      </c>
      <c r="N6" s="141" t="s">
        <v>70</v>
      </c>
      <c r="O6" s="141" t="s">
        <v>71</v>
      </c>
      <c r="P6" s="141" t="s">
        <v>72</v>
      </c>
      <c r="Q6" s="141" t="s">
        <v>73</v>
      </c>
      <c r="R6" s="141" t="s">
        <v>74</v>
      </c>
      <c r="S6" s="141" t="s">
        <v>75</v>
      </c>
      <c r="T6" s="141" t="s">
        <v>76</v>
      </c>
      <c r="U6" s="141" t="s">
        <v>77</v>
      </c>
      <c r="V6" s="141" t="s">
        <v>78</v>
      </c>
      <c r="W6" s="141" t="s">
        <v>79</v>
      </c>
      <c r="X6" s="141" t="s">
        <v>80</v>
      </c>
      <c r="Y6" s="141" t="s">
        <v>81</v>
      </c>
      <c r="Z6" s="141" t="s">
        <v>82</v>
      </c>
      <c r="AA6" s="141" t="s">
        <v>83</v>
      </c>
      <c r="AB6" s="141" t="s">
        <v>84</v>
      </c>
      <c r="AC6" s="141" t="s">
        <v>85</v>
      </c>
      <c r="AD6" s="141" t="s">
        <v>86</v>
      </c>
      <c r="AE6" s="141" t="s">
        <v>87</v>
      </c>
      <c r="AF6" s="141" t="s">
        <v>88</v>
      </c>
      <c r="AG6" s="141" t="s">
        <v>89</v>
      </c>
      <c r="AH6" s="141" t="s">
        <v>90</v>
      </c>
      <c r="AI6" s="141" t="s">
        <v>91</v>
      </c>
      <c r="AJ6" s="141" t="s">
        <v>92</v>
      </c>
      <c r="AK6" s="141" t="s">
        <v>62</v>
      </c>
      <c r="AL6" s="141" t="s">
        <v>93</v>
      </c>
      <c r="AM6" s="141" t="s">
        <v>94</v>
      </c>
      <c r="AN6" s="141" t="s">
        <v>95</v>
      </c>
      <c r="AO6" s="141" t="s">
        <v>96</v>
      </c>
      <c r="AP6" s="141" t="s">
        <v>97</v>
      </c>
      <c r="AQ6" s="141" t="s">
        <v>98</v>
      </c>
      <c r="AR6" s="141" t="s">
        <v>99</v>
      </c>
      <c r="AS6" s="141" t="s">
        <v>100</v>
      </c>
      <c r="AT6" s="141" t="s">
        <v>62</v>
      </c>
      <c r="AU6" s="141" t="s">
        <v>226</v>
      </c>
      <c r="AV6" s="141" t="s">
        <v>227</v>
      </c>
      <c r="AW6" s="141" t="s">
        <v>62</v>
      </c>
      <c r="AX6" s="141" t="s">
        <v>101</v>
      </c>
    </row>
    <row r="7" spans="1:50" s="25" customFormat="1" ht="33" customHeight="1">
      <c r="A7" s="145"/>
      <c r="B7" s="145"/>
      <c r="C7" s="145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</row>
    <row r="8" spans="1:51" ht="26.25" customHeight="1">
      <c r="A8" s="12" t="s">
        <v>181</v>
      </c>
      <c r="B8" s="23" t="s">
        <v>11</v>
      </c>
      <c r="C8" s="90">
        <f>D8+M8+AK8+AT8+AW8</f>
        <v>853.5999999999999</v>
      </c>
      <c r="D8" s="91">
        <f>SUM(E8:L8)</f>
        <v>252.4</v>
      </c>
      <c r="E8" s="92">
        <v>141.7</v>
      </c>
      <c r="F8" s="92">
        <v>98.9</v>
      </c>
      <c r="G8" s="92">
        <v>11.8</v>
      </c>
      <c r="H8" s="92"/>
      <c r="I8" s="92"/>
      <c r="J8" s="92"/>
      <c r="K8" s="92"/>
      <c r="L8" s="93"/>
      <c r="M8" s="93">
        <f aca="true" t="shared" si="0" ref="M8:M19">SUM(N8:AJ8)</f>
        <v>322.29999999999995</v>
      </c>
      <c r="N8" s="93">
        <v>60</v>
      </c>
      <c r="O8" s="93">
        <v>2</v>
      </c>
      <c r="P8" s="93">
        <v>0.2</v>
      </c>
      <c r="Q8" s="93">
        <v>2</v>
      </c>
      <c r="R8" s="93">
        <v>11</v>
      </c>
      <c r="S8" s="93">
        <v>2.6</v>
      </c>
      <c r="T8" s="93">
        <v>31.9</v>
      </c>
      <c r="U8" s="93">
        <v>1</v>
      </c>
      <c r="V8" s="93">
        <v>10</v>
      </c>
      <c r="W8" s="93">
        <v>14</v>
      </c>
      <c r="X8" s="94"/>
      <c r="Y8" s="94">
        <v>1</v>
      </c>
      <c r="Z8" s="94">
        <v>2</v>
      </c>
      <c r="AA8" s="94">
        <v>2</v>
      </c>
      <c r="AB8" s="94"/>
      <c r="AC8" s="94"/>
      <c r="AD8" s="94">
        <v>95</v>
      </c>
      <c r="AE8" s="94">
        <v>4.6</v>
      </c>
      <c r="AF8" s="94">
        <v>1.6</v>
      </c>
      <c r="AG8" s="94">
        <v>4</v>
      </c>
      <c r="AH8" s="94">
        <v>27.4</v>
      </c>
      <c r="AI8" s="94"/>
      <c r="AJ8" s="94">
        <v>50</v>
      </c>
      <c r="AK8" s="94">
        <f>SUM(AL8:AS8)</f>
        <v>278.9</v>
      </c>
      <c r="AL8" s="94"/>
      <c r="AM8" s="94"/>
      <c r="AN8" s="94"/>
      <c r="AO8" s="94">
        <v>210.7</v>
      </c>
      <c r="AP8" s="94"/>
      <c r="AQ8" s="94"/>
      <c r="AR8" s="94">
        <v>64</v>
      </c>
      <c r="AS8" s="94">
        <v>4.2</v>
      </c>
      <c r="AT8" s="94"/>
      <c r="AU8" s="94"/>
      <c r="AV8" s="94"/>
      <c r="AW8" s="94"/>
      <c r="AX8" s="94"/>
      <c r="AY8" s="31"/>
    </row>
    <row r="9" spans="1:51" ht="24" customHeight="1">
      <c r="A9" s="12" t="s">
        <v>131</v>
      </c>
      <c r="B9" s="23" t="s">
        <v>134</v>
      </c>
      <c r="C9" s="90">
        <f aca="true" t="shared" si="1" ref="C9:C19">D9+M9+AK9+AT9+AW9</f>
        <v>92.9</v>
      </c>
      <c r="D9" s="91"/>
      <c r="E9" s="92"/>
      <c r="F9" s="92"/>
      <c r="G9" s="92"/>
      <c r="H9" s="92"/>
      <c r="I9" s="92"/>
      <c r="J9" s="91"/>
      <c r="K9" s="92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>
        <f>SUM(AL9:AS9)</f>
        <v>92.9</v>
      </c>
      <c r="AL9" s="94">
        <v>26.9</v>
      </c>
      <c r="AM9" s="94">
        <v>13</v>
      </c>
      <c r="AN9" s="94">
        <v>50</v>
      </c>
      <c r="AO9" s="94"/>
      <c r="AP9" s="94"/>
      <c r="AQ9" s="94">
        <v>3</v>
      </c>
      <c r="AR9" s="94"/>
      <c r="AS9" s="94"/>
      <c r="AT9" s="94"/>
      <c r="AU9" s="94"/>
      <c r="AV9" s="94"/>
      <c r="AW9" s="94"/>
      <c r="AX9" s="94"/>
      <c r="AY9" s="31"/>
    </row>
    <row r="10" spans="1:51" ht="24" customHeight="1">
      <c r="A10" s="12" t="s">
        <v>132</v>
      </c>
      <c r="B10" s="23" t="s">
        <v>135</v>
      </c>
      <c r="C10" s="90">
        <f t="shared" si="1"/>
        <v>38.4</v>
      </c>
      <c r="D10" s="91">
        <f>SUM(E10:L10)</f>
        <v>38.4</v>
      </c>
      <c r="E10" s="92"/>
      <c r="F10" s="92"/>
      <c r="G10" s="92"/>
      <c r="H10" s="92">
        <v>38.4</v>
      </c>
      <c r="I10" s="92"/>
      <c r="J10" s="91"/>
      <c r="K10" s="92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31"/>
    </row>
    <row r="11" spans="1:51" ht="24" customHeight="1">
      <c r="A11" s="12" t="s">
        <v>133</v>
      </c>
      <c r="B11" s="23" t="s">
        <v>136</v>
      </c>
      <c r="C11" s="90">
        <f t="shared" si="1"/>
        <v>19.2</v>
      </c>
      <c r="D11" s="91">
        <f>SUM(E11:L11)</f>
        <v>19.2</v>
      </c>
      <c r="E11" s="92"/>
      <c r="F11" s="92"/>
      <c r="G11" s="92"/>
      <c r="H11" s="92"/>
      <c r="I11" s="92">
        <v>19.2</v>
      </c>
      <c r="J11" s="91"/>
      <c r="K11" s="92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31"/>
    </row>
    <row r="12" spans="1:51" ht="24" customHeight="1">
      <c r="A12" s="12" t="s">
        <v>142</v>
      </c>
      <c r="B12" s="23" t="s">
        <v>141</v>
      </c>
      <c r="C12" s="90">
        <f t="shared" si="1"/>
        <v>34</v>
      </c>
      <c r="D12" s="91">
        <f>SUM(E12:L12)</f>
        <v>34</v>
      </c>
      <c r="E12" s="92"/>
      <c r="F12" s="92"/>
      <c r="G12" s="92"/>
      <c r="H12" s="92"/>
      <c r="I12" s="92"/>
      <c r="J12" s="91">
        <v>34</v>
      </c>
      <c r="K12" s="92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31"/>
    </row>
    <row r="13" spans="1:51" ht="24" customHeight="1">
      <c r="A13" s="12" t="s">
        <v>13</v>
      </c>
      <c r="B13" s="23" t="s">
        <v>14</v>
      </c>
      <c r="C13" s="90">
        <f t="shared" si="1"/>
        <v>28.8</v>
      </c>
      <c r="D13" s="91">
        <f>SUM(E13:L13)</f>
        <v>28.8</v>
      </c>
      <c r="E13" s="115"/>
      <c r="F13" s="115"/>
      <c r="G13" s="115"/>
      <c r="H13" s="92"/>
      <c r="I13" s="92"/>
      <c r="J13" s="92"/>
      <c r="K13" s="92">
        <v>28.8</v>
      </c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31"/>
    </row>
    <row r="14" spans="1:51" ht="24" customHeight="1">
      <c r="A14" s="12" t="s">
        <v>161</v>
      </c>
      <c r="B14" s="23" t="s">
        <v>214</v>
      </c>
      <c r="C14" s="90">
        <f t="shared" si="1"/>
        <v>569.4</v>
      </c>
      <c r="D14" s="91">
        <f>SUM(E14:L14)</f>
        <v>408.1</v>
      </c>
      <c r="E14" s="118">
        <v>234.2</v>
      </c>
      <c r="F14" s="92">
        <v>154.4</v>
      </c>
      <c r="G14" s="92">
        <v>19.5</v>
      </c>
      <c r="H14" s="97"/>
      <c r="I14" s="97"/>
      <c r="J14" s="97"/>
      <c r="K14" s="97"/>
      <c r="L14" s="98"/>
      <c r="M14" s="93">
        <f t="shared" si="0"/>
        <v>41.2</v>
      </c>
      <c r="N14" s="98">
        <v>18</v>
      </c>
      <c r="O14" s="98"/>
      <c r="P14" s="98"/>
      <c r="Q14" s="98"/>
      <c r="R14" s="98"/>
      <c r="S14" s="98"/>
      <c r="T14" s="98"/>
      <c r="U14" s="98"/>
      <c r="V14" s="98"/>
      <c r="W14" s="98"/>
      <c r="X14" s="99"/>
      <c r="Y14" s="99"/>
      <c r="Z14" s="99"/>
      <c r="AA14" s="99"/>
      <c r="AB14" s="99"/>
      <c r="AC14" s="99"/>
      <c r="AD14" s="99">
        <v>5</v>
      </c>
      <c r="AE14" s="99">
        <v>7.5</v>
      </c>
      <c r="AF14" s="99">
        <v>0.7</v>
      </c>
      <c r="AG14" s="99">
        <v>6</v>
      </c>
      <c r="AH14" s="99">
        <v>4</v>
      </c>
      <c r="AI14" s="99"/>
      <c r="AJ14" s="99"/>
      <c r="AK14" s="94">
        <f>SUM(AL14:AS14)</f>
        <v>120.1</v>
      </c>
      <c r="AL14" s="99"/>
      <c r="AM14" s="99"/>
      <c r="AN14" s="99"/>
      <c r="AO14" s="99"/>
      <c r="AP14" s="99"/>
      <c r="AQ14" s="99"/>
      <c r="AR14" s="99">
        <v>120.1</v>
      </c>
      <c r="AS14" s="94"/>
      <c r="AT14" s="94"/>
      <c r="AU14" s="94"/>
      <c r="AV14" s="94"/>
      <c r="AW14" s="94"/>
      <c r="AX14" s="94"/>
      <c r="AY14" s="31"/>
    </row>
    <row r="15" spans="1:51" ht="24" customHeight="1">
      <c r="A15" s="12" t="s">
        <v>164</v>
      </c>
      <c r="B15" s="23" t="s">
        <v>163</v>
      </c>
      <c r="C15" s="90">
        <f t="shared" si="1"/>
        <v>20</v>
      </c>
      <c r="D15" s="91"/>
      <c r="E15" s="97"/>
      <c r="F15" s="97"/>
      <c r="G15" s="97"/>
      <c r="H15" s="97"/>
      <c r="I15" s="97"/>
      <c r="J15" s="97"/>
      <c r="K15" s="97"/>
      <c r="L15" s="98"/>
      <c r="M15" s="93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4">
        <f>SUM(AL15:AS15)</f>
        <v>20</v>
      </c>
      <c r="AL15" s="150"/>
      <c r="AM15" s="150">
        <v>10</v>
      </c>
      <c r="AN15" s="150">
        <v>10</v>
      </c>
      <c r="AO15" s="150"/>
      <c r="AP15" s="150"/>
      <c r="AQ15" s="150"/>
      <c r="AR15" s="151"/>
      <c r="AS15" s="94"/>
      <c r="AT15" s="94"/>
      <c r="AU15" s="94"/>
      <c r="AV15" s="94"/>
      <c r="AW15" s="94"/>
      <c r="AX15" s="94"/>
      <c r="AY15" s="31"/>
    </row>
    <row r="16" spans="1:51" ht="24" customHeight="1">
      <c r="A16" s="12" t="s">
        <v>132</v>
      </c>
      <c r="B16" s="23" t="s">
        <v>167</v>
      </c>
      <c r="C16" s="90">
        <f t="shared" si="1"/>
        <v>63</v>
      </c>
      <c r="D16" s="91">
        <f>SUM(E16:L16)</f>
        <v>63</v>
      </c>
      <c r="E16" s="97"/>
      <c r="F16" s="97"/>
      <c r="G16" s="97"/>
      <c r="H16" s="97">
        <v>63</v>
      </c>
      <c r="I16" s="97"/>
      <c r="J16" s="97"/>
      <c r="K16" s="97"/>
      <c r="L16" s="98"/>
      <c r="M16" s="93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4"/>
      <c r="AL16" s="99"/>
      <c r="AM16" s="99"/>
      <c r="AN16" s="99"/>
      <c r="AO16" s="99"/>
      <c r="AP16" s="99"/>
      <c r="AQ16" s="99"/>
      <c r="AR16" s="99"/>
      <c r="AS16" s="94"/>
      <c r="AT16" s="94"/>
      <c r="AU16" s="94"/>
      <c r="AV16" s="94"/>
      <c r="AW16" s="94"/>
      <c r="AX16" s="94"/>
      <c r="AY16" s="31"/>
    </row>
    <row r="17" spans="1:51" ht="24" customHeight="1">
      <c r="A17" s="12" t="s">
        <v>217</v>
      </c>
      <c r="B17" s="23" t="s">
        <v>218</v>
      </c>
      <c r="C17" s="90">
        <f t="shared" si="1"/>
        <v>31.5</v>
      </c>
      <c r="D17" s="91">
        <f>SUM(E17:L17)</f>
        <v>31.5</v>
      </c>
      <c r="E17" s="97"/>
      <c r="F17" s="97"/>
      <c r="G17" s="97"/>
      <c r="H17" s="97"/>
      <c r="I17" s="97">
        <v>31.5</v>
      </c>
      <c r="J17" s="97"/>
      <c r="K17" s="97"/>
      <c r="L17" s="98"/>
      <c r="M17" s="93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4"/>
      <c r="AL17" s="99"/>
      <c r="AM17" s="99"/>
      <c r="AN17" s="99"/>
      <c r="AO17" s="99"/>
      <c r="AP17" s="99"/>
      <c r="AQ17" s="99"/>
      <c r="AR17" s="99"/>
      <c r="AS17" s="94"/>
      <c r="AT17" s="94"/>
      <c r="AU17" s="94"/>
      <c r="AV17" s="94"/>
      <c r="AW17" s="94"/>
      <c r="AX17" s="94"/>
      <c r="AY17" s="31"/>
    </row>
    <row r="18" spans="1:51" ht="24" customHeight="1">
      <c r="A18" s="12" t="s">
        <v>165</v>
      </c>
      <c r="B18" s="23" t="s">
        <v>166</v>
      </c>
      <c r="C18" s="90">
        <f t="shared" si="1"/>
        <v>37.7</v>
      </c>
      <c r="D18" s="91">
        <f>SUM(E18:L18)</f>
        <v>37.7</v>
      </c>
      <c r="E18" s="97"/>
      <c r="F18" s="97"/>
      <c r="G18" s="97"/>
      <c r="H18" s="97"/>
      <c r="I18" s="97"/>
      <c r="J18" s="97">
        <v>37.7</v>
      </c>
      <c r="K18" s="97"/>
      <c r="L18" s="98"/>
      <c r="M18" s="93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4"/>
      <c r="AL18" s="99"/>
      <c r="AM18" s="99"/>
      <c r="AN18" s="99"/>
      <c r="AO18" s="99"/>
      <c r="AP18" s="99"/>
      <c r="AQ18" s="99"/>
      <c r="AR18" s="99"/>
      <c r="AS18" s="94"/>
      <c r="AT18" s="94"/>
      <c r="AU18" s="94"/>
      <c r="AV18" s="94"/>
      <c r="AW18" s="94"/>
      <c r="AX18" s="94"/>
      <c r="AY18" s="31"/>
    </row>
    <row r="19" spans="1:51" ht="24" customHeight="1">
      <c r="A19" s="12" t="s">
        <v>169</v>
      </c>
      <c r="B19" s="23" t="s">
        <v>170</v>
      </c>
      <c r="C19" s="90">
        <f t="shared" si="1"/>
        <v>47.3</v>
      </c>
      <c r="D19" s="91">
        <f>SUM(E19:L19)</f>
        <v>47.3</v>
      </c>
      <c r="E19" s="97"/>
      <c r="F19" s="97"/>
      <c r="G19" s="97"/>
      <c r="H19" s="97"/>
      <c r="I19" s="97"/>
      <c r="J19" s="97"/>
      <c r="K19" s="97">
        <v>47.3</v>
      </c>
      <c r="L19" s="98"/>
      <c r="M19" s="93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4"/>
      <c r="AT19" s="94"/>
      <c r="AU19" s="94"/>
      <c r="AV19" s="94"/>
      <c r="AW19" s="94"/>
      <c r="AX19" s="94"/>
      <c r="AY19" s="31"/>
    </row>
    <row r="20" spans="1:51" ht="24" customHeight="1">
      <c r="A20" s="12" t="s">
        <v>21</v>
      </c>
      <c r="B20" s="30"/>
      <c r="C20" s="90">
        <f aca="true" t="shared" si="2" ref="C20:AH20">SUM(C8:C19)</f>
        <v>1835.7999999999997</v>
      </c>
      <c r="D20" s="90">
        <f t="shared" si="2"/>
        <v>960.4000000000001</v>
      </c>
      <c r="E20" s="90">
        <f t="shared" si="2"/>
        <v>375.9</v>
      </c>
      <c r="F20" s="90">
        <f t="shared" si="2"/>
        <v>253.3</v>
      </c>
      <c r="G20" s="90">
        <f t="shared" si="2"/>
        <v>31.3</v>
      </c>
      <c r="H20" s="90">
        <f t="shared" si="2"/>
        <v>101.4</v>
      </c>
      <c r="I20" s="90">
        <f t="shared" si="2"/>
        <v>50.7</v>
      </c>
      <c r="J20" s="90">
        <f t="shared" si="2"/>
        <v>71.7</v>
      </c>
      <c r="K20" s="90">
        <f t="shared" si="2"/>
        <v>76.1</v>
      </c>
      <c r="L20" s="90">
        <f t="shared" si="2"/>
        <v>0</v>
      </c>
      <c r="M20" s="90">
        <f t="shared" si="2"/>
        <v>363.49999999999994</v>
      </c>
      <c r="N20" s="90">
        <f t="shared" si="2"/>
        <v>78</v>
      </c>
      <c r="O20" s="90">
        <f t="shared" si="2"/>
        <v>2</v>
      </c>
      <c r="P20" s="90">
        <f t="shared" si="2"/>
        <v>0.2</v>
      </c>
      <c r="Q20" s="90">
        <f t="shared" si="2"/>
        <v>2</v>
      </c>
      <c r="R20" s="90">
        <f t="shared" si="2"/>
        <v>11</v>
      </c>
      <c r="S20" s="90">
        <f t="shared" si="2"/>
        <v>2.6</v>
      </c>
      <c r="T20" s="90">
        <f t="shared" si="2"/>
        <v>31.9</v>
      </c>
      <c r="U20" s="90">
        <f t="shared" si="2"/>
        <v>1</v>
      </c>
      <c r="V20" s="90">
        <f t="shared" si="2"/>
        <v>10</v>
      </c>
      <c r="W20" s="90">
        <f t="shared" si="2"/>
        <v>14</v>
      </c>
      <c r="X20" s="90">
        <f t="shared" si="2"/>
        <v>0</v>
      </c>
      <c r="Y20" s="90">
        <f t="shared" si="2"/>
        <v>1</v>
      </c>
      <c r="Z20" s="90">
        <f t="shared" si="2"/>
        <v>2</v>
      </c>
      <c r="AA20" s="90">
        <f t="shared" si="2"/>
        <v>2</v>
      </c>
      <c r="AB20" s="90">
        <f t="shared" si="2"/>
        <v>0</v>
      </c>
      <c r="AC20" s="90">
        <f t="shared" si="2"/>
        <v>0</v>
      </c>
      <c r="AD20" s="90">
        <f t="shared" si="2"/>
        <v>100</v>
      </c>
      <c r="AE20" s="90">
        <f t="shared" si="2"/>
        <v>12.1</v>
      </c>
      <c r="AF20" s="90">
        <f t="shared" si="2"/>
        <v>2.3</v>
      </c>
      <c r="AG20" s="90">
        <f t="shared" si="2"/>
        <v>10</v>
      </c>
      <c r="AH20" s="90">
        <f t="shared" si="2"/>
        <v>31.4</v>
      </c>
      <c r="AI20" s="90"/>
      <c r="AJ20" s="90">
        <f>SUM(AJ8:AJ19)</f>
        <v>50</v>
      </c>
      <c r="AK20" s="90">
        <f>SUM(AK8:AK19)</f>
        <v>511.9</v>
      </c>
      <c r="AL20" s="90">
        <f>SUM(AL8:AL19)</f>
        <v>26.9</v>
      </c>
      <c r="AM20" s="90"/>
      <c r="AN20" s="90">
        <f>SUM(AN8:AN19)</f>
        <v>60</v>
      </c>
      <c r="AO20" s="90">
        <f>SUM(AO8:AO19)</f>
        <v>210.7</v>
      </c>
      <c r="AP20" s="90"/>
      <c r="AQ20" s="90">
        <f>SUM(AQ8:AQ19)</f>
        <v>3</v>
      </c>
      <c r="AR20" s="90">
        <f>SUM(AR8:AR19)</f>
        <v>184.1</v>
      </c>
      <c r="AS20" s="93"/>
      <c r="AT20" s="93"/>
      <c r="AU20" s="93"/>
      <c r="AV20" s="93"/>
      <c r="AW20" s="93"/>
      <c r="AX20" s="93"/>
      <c r="AY20" s="31"/>
    </row>
    <row r="21" spans="3:51" ht="14.25"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6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31"/>
    </row>
    <row r="22" spans="3:50" ht="14.25"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</row>
  </sheetData>
  <sheetProtection/>
  <mergeCells count="57">
    <mergeCell ref="A4:C4"/>
    <mergeCell ref="A2:AX2"/>
    <mergeCell ref="D5:L5"/>
    <mergeCell ref="M5:AJ5"/>
    <mergeCell ref="AK5:AS5"/>
    <mergeCell ref="AW5:AX5"/>
    <mergeCell ref="A5:A7"/>
    <mergeCell ref="B5:B7"/>
    <mergeCell ref="C5:C7"/>
    <mergeCell ref="AT6:AT7"/>
    <mergeCell ref="AU6:AU7"/>
    <mergeCell ref="AV6:AV7"/>
    <mergeCell ref="AT5:AV5"/>
    <mergeCell ref="N6:N7"/>
    <mergeCell ref="O6:O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Z6:Z7"/>
    <mergeCell ref="AA6:AA7"/>
    <mergeCell ref="P6:P7"/>
    <mergeCell ref="Q6:Q7"/>
    <mergeCell ref="R6:R7"/>
    <mergeCell ref="S6:S7"/>
    <mergeCell ref="T6:T7"/>
    <mergeCell ref="U6:U7"/>
    <mergeCell ref="AG6:AG7"/>
    <mergeCell ref="AH6:AH7"/>
    <mergeCell ref="AI6:AI7"/>
    <mergeCell ref="V6:V7"/>
    <mergeCell ref="W6:W7"/>
    <mergeCell ref="X6:X7"/>
    <mergeCell ref="Y6:Y7"/>
    <mergeCell ref="AR6:AR7"/>
    <mergeCell ref="AS6:AS7"/>
    <mergeCell ref="AB6:AB7"/>
    <mergeCell ref="AC6:AC7"/>
    <mergeCell ref="AD6:AD7"/>
    <mergeCell ref="AE6:AE7"/>
    <mergeCell ref="AF6:AF7"/>
    <mergeCell ref="AW6:AW7"/>
    <mergeCell ref="AJ6:AJ7"/>
    <mergeCell ref="AK6:AK7"/>
    <mergeCell ref="AL6:AL7"/>
    <mergeCell ref="AM6:AM7"/>
    <mergeCell ref="AX6:AX7"/>
    <mergeCell ref="AN6:AN7"/>
    <mergeCell ref="AO6:AO7"/>
    <mergeCell ref="AP6:AP7"/>
    <mergeCell ref="AQ6:AQ7"/>
  </mergeCells>
  <printOptions/>
  <pageMargins left="0.75" right="0.75" top="1" bottom="1" header="0.5" footer="0.5"/>
  <pageSetup horizontalDpi="180" verticalDpi="180" orientation="portrait" paperSize="12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0" sqref="B10"/>
    </sheetView>
  </sheetViews>
  <sheetFormatPr defaultColWidth="9.00390625" defaultRowHeight="14.25"/>
  <cols>
    <col min="1" max="1" width="35.50390625" style="0" customWidth="1"/>
    <col min="2" max="2" width="34.375" style="0" customWidth="1"/>
  </cols>
  <sheetData>
    <row r="1" ht="26.25" customHeight="1">
      <c r="A1" t="s">
        <v>102</v>
      </c>
    </row>
    <row r="2" spans="1:2" ht="27">
      <c r="A2" s="146" t="s">
        <v>103</v>
      </c>
      <c r="B2" s="138"/>
    </row>
    <row r="3" spans="1:3" ht="26.25" customHeight="1">
      <c r="A3" s="100" t="s">
        <v>114</v>
      </c>
      <c r="B3" s="7" t="s">
        <v>3</v>
      </c>
      <c r="C3" s="100"/>
    </row>
    <row r="4" spans="1:2" s="19" customFormat="1" ht="30" customHeight="1">
      <c r="A4" s="147" t="s">
        <v>104</v>
      </c>
      <c r="B4" s="148" t="s">
        <v>105</v>
      </c>
    </row>
    <row r="5" spans="1:2" s="19" customFormat="1" ht="30" customHeight="1">
      <c r="A5" s="147"/>
      <c r="B5" s="149"/>
    </row>
    <row r="6" spans="1:2" s="20" customFormat="1" ht="30" customHeight="1">
      <c r="A6" s="21" t="s">
        <v>106</v>
      </c>
      <c r="B6" s="21">
        <f>SUM(B7:B9)</f>
        <v>12</v>
      </c>
    </row>
    <row r="7" spans="1:2" ht="30" customHeight="1">
      <c r="A7" s="22" t="s">
        <v>107</v>
      </c>
      <c r="B7" s="21"/>
    </row>
    <row r="8" spans="1:2" ht="30" customHeight="1">
      <c r="A8" s="23" t="s">
        <v>108</v>
      </c>
      <c r="B8" s="21">
        <v>2</v>
      </c>
    </row>
    <row r="9" spans="1:2" ht="30" customHeight="1">
      <c r="A9" s="23" t="s">
        <v>109</v>
      </c>
      <c r="B9" s="21">
        <v>10</v>
      </c>
    </row>
    <row r="10" spans="1:2" ht="30" customHeight="1">
      <c r="A10" s="23" t="s">
        <v>110</v>
      </c>
      <c r="B10" s="23"/>
    </row>
    <row r="11" spans="1:2" ht="30" customHeight="1">
      <c r="A11" s="23" t="s">
        <v>111</v>
      </c>
      <c r="B11" s="23">
        <v>10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3">
    <mergeCell ref="A2:B2"/>
    <mergeCell ref="A4:A5"/>
    <mergeCell ref="B4:B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PageLayoutView="0" workbookViewId="0" topLeftCell="A1">
      <selection activeCell="C4" sqref="C4"/>
    </sheetView>
  </sheetViews>
  <sheetFormatPr defaultColWidth="9.00390625" defaultRowHeight="14.25"/>
  <cols>
    <col min="1" max="3" width="22.375" style="0" customWidth="1"/>
  </cols>
  <sheetData>
    <row r="1" spans="1:20" ht="18.75" customHeight="1">
      <c r="A1" s="2" t="s">
        <v>112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27">
      <c r="A2" s="4" t="s">
        <v>113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4.25">
      <c r="A3" s="5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4.25">
      <c r="A4" s="100" t="s">
        <v>114</v>
      </c>
      <c r="B4" s="100"/>
      <c r="C4" s="7" t="s">
        <v>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1" customFormat="1" ht="42" customHeight="1">
      <c r="A5" s="9" t="s">
        <v>58</v>
      </c>
      <c r="B5" s="9" t="s">
        <v>7</v>
      </c>
      <c r="C5" s="10" t="s">
        <v>8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24" customHeight="1">
      <c r="A6" s="12"/>
      <c r="B6" s="13"/>
      <c r="C6" s="14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4" customHeight="1">
      <c r="A7" s="12"/>
      <c r="B7" s="13"/>
      <c r="C7" s="1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24" customHeight="1">
      <c r="A8" s="12"/>
      <c r="B8" s="15"/>
      <c r="C8" s="14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24" customHeight="1">
      <c r="A9" s="12"/>
      <c r="B9" s="16"/>
      <c r="C9" s="14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24" customHeight="1">
      <c r="A10" s="12"/>
      <c r="B10" s="15"/>
      <c r="C10" s="1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24" customHeight="1">
      <c r="A11" s="12"/>
      <c r="B11" s="15"/>
      <c r="C11" s="14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24" customHeight="1">
      <c r="A12" s="12"/>
      <c r="B12" s="15"/>
      <c r="C12" s="14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" ht="14.25">
      <c r="A13" s="17"/>
      <c r="B13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2014-08-15T08:06:22Z</cp:lastPrinted>
  <dcterms:created xsi:type="dcterms:W3CDTF">1996-12-17T01:32:42Z</dcterms:created>
  <dcterms:modified xsi:type="dcterms:W3CDTF">2021-06-10T07:18:43Z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