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9960"/>
  </bookViews>
  <sheets>
    <sheet name="封皮" sheetId="13" r:id="rId1"/>
    <sheet name="一般公共预算收支情况表" sheetId="6" r:id="rId2"/>
    <sheet name="财政收支平衡表" sheetId="14" r:id="rId3"/>
    <sheet name="一般公共预算本级支出表" sheetId="12" r:id="rId4"/>
    <sheet name="一般公共预算本级基本支出表" sheetId="10" r:id="rId5"/>
    <sheet name="本级一般公共预算部门经济科目支出明细表" sheetId="11" r:id="rId6"/>
    <sheet name="三公经费" sheetId="3" r:id="rId7"/>
    <sheet name="地方政府债务限额和余额情况表" sheetId="9" r:id="rId8"/>
    <sheet name="政府采购支出预算表" sheetId="15" r:id="rId9"/>
    <sheet name="政府购买服务支出预算表" sheetId="16" r:id="rId10"/>
  </sheets>
  <definedNames>
    <definedName name="_xlnm.Print_Area" localSheetId="1">一般公共预算收支情况表!$A$1:$D$328</definedName>
    <definedName name="_xlnm.Print_Titles" localSheetId="1">一般公共预算收支情况表!$1:$4</definedName>
  </definedNames>
  <calcPr calcId="124519"/>
</workbook>
</file>

<file path=xl/calcChain.xml><?xml version="1.0" encoding="utf-8"?>
<calcChain xmlns="http://schemas.openxmlformats.org/spreadsheetml/2006/main">
  <c r="J8" i="16"/>
  <c r="J7"/>
  <c r="J6"/>
  <c r="E14" i="15"/>
  <c r="E6" s="1"/>
  <c r="E5" s="1"/>
  <c r="B6" i="3"/>
  <c r="B35" i="14"/>
  <c r="B34"/>
  <c r="B33" s="1"/>
  <c r="D33"/>
  <c r="C33"/>
  <c r="B32"/>
  <c r="B31"/>
  <c r="B30"/>
  <c r="B29"/>
  <c r="B28"/>
  <c r="D27"/>
  <c r="C27"/>
  <c r="B24"/>
  <c r="B23"/>
  <c r="D22"/>
  <c r="C22"/>
  <c r="B21"/>
  <c r="B20"/>
  <c r="B19"/>
  <c r="B18"/>
  <c r="B17"/>
  <c r="B16"/>
  <c r="B15"/>
  <c r="B14"/>
  <c r="B13"/>
  <c r="B12"/>
  <c r="B11"/>
  <c r="C10"/>
  <c r="B10" s="1"/>
  <c r="B9"/>
  <c r="B8"/>
  <c r="D7"/>
  <c r="D5" s="1"/>
  <c r="D26" s="1"/>
  <c r="D25" s="1"/>
  <c r="C7"/>
  <c r="B6"/>
  <c r="C5"/>
  <c r="C26" s="1"/>
  <c r="C25" s="1"/>
  <c r="B7" l="1"/>
  <c r="B5"/>
  <c r="B26" s="1"/>
  <c r="B25" s="1"/>
  <c r="B22"/>
  <c r="B27"/>
  <c r="B31" i="6" l="1"/>
  <c r="B30" s="1"/>
  <c r="B15"/>
  <c r="B12"/>
  <c r="B6" s="1"/>
  <c r="B5" s="1"/>
  <c r="B8"/>
  <c r="C9" i="3" l="1"/>
  <c r="C6" s="1"/>
  <c r="D320" i="6"/>
  <c r="D328" s="1"/>
  <c r="B320"/>
  <c r="B328" s="1"/>
</calcChain>
</file>

<file path=xl/sharedStrings.xml><?xml version="1.0" encoding="utf-8"?>
<sst xmlns="http://schemas.openxmlformats.org/spreadsheetml/2006/main" count="1396" uniqueCount="870">
  <si>
    <t>一般公共预算支出合计</t>
    <phoneticPr fontId="5" type="noConversion"/>
  </si>
  <si>
    <t xml:space="preserve">  补助下级支出</t>
  </si>
  <si>
    <t xml:space="preserve">  调出资金</t>
  </si>
  <si>
    <t xml:space="preserve">  转贷地方政府债券支出</t>
  </si>
  <si>
    <t xml:space="preserve">  援助其他地区支出</t>
  </si>
  <si>
    <t>单位：万元</t>
  </si>
  <si>
    <t>收    入</t>
  </si>
  <si>
    <t>支    出</t>
  </si>
  <si>
    <t>项    目</t>
  </si>
  <si>
    <t>预算数</t>
  </si>
  <si>
    <t xml:space="preserve">    其他一般公共服务支出</t>
  </si>
  <si>
    <t>上级补助收入</t>
  </si>
  <si>
    <t>下级上解收入</t>
  </si>
  <si>
    <t>上年结余收入</t>
  </si>
  <si>
    <t>调入资金</t>
  </si>
  <si>
    <t>转贷地方政府债券收入</t>
  </si>
  <si>
    <t>接受其他地区援助收入</t>
  </si>
  <si>
    <t xml:space="preserve">      农村中小学校舍建设</t>
  </si>
  <si>
    <t>单位：万元</t>
    <phoneticPr fontId="5" type="noConversion"/>
  </si>
  <si>
    <t>项目</t>
    <phoneticPr fontId="5" type="noConversion"/>
  </si>
  <si>
    <t>“三公”经费合计</t>
    <phoneticPr fontId="5" type="noConversion"/>
  </si>
  <si>
    <t xml:space="preserve">        1.因公出国（境）费</t>
    <phoneticPr fontId="5" type="noConversion"/>
  </si>
  <si>
    <t xml:space="preserve">        2.公务接待费</t>
    <phoneticPr fontId="5" type="noConversion"/>
  </si>
  <si>
    <t xml:space="preserve">        3.公务用车购置及运行费</t>
    <phoneticPr fontId="5" type="noConversion"/>
  </si>
  <si>
    <t xml:space="preserve">        其中： 公务用车购置费</t>
    <phoneticPr fontId="5" type="noConversion"/>
  </si>
  <si>
    <t xml:space="preserve">               公务用车运行费</t>
    <phoneticPr fontId="5" type="noConversion"/>
  </si>
  <si>
    <t>二、转移性收入合计</t>
    <phoneticPr fontId="5" type="noConversion"/>
  </si>
  <si>
    <t xml:space="preserve"> 上解支出</t>
    <phoneticPr fontId="5" type="noConversion"/>
  </si>
  <si>
    <t xml:space="preserve">  年终结余</t>
    <phoneticPr fontId="5" type="noConversion"/>
  </si>
  <si>
    <t>收入总计</t>
    <phoneticPr fontId="5" type="noConversion"/>
  </si>
  <si>
    <t>支出总计</t>
    <phoneticPr fontId="5" type="noConversion"/>
  </si>
  <si>
    <t>二、转移性支出</t>
    <phoneticPr fontId="5" type="noConversion"/>
  </si>
  <si>
    <t>一、一般公共服务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</si>
  <si>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</si>
  <si>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</si>
  <si>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</si>
  <si>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</si>
  <si>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</si>
  <si>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</si>
  <si>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</si>
  <si>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纪检监察事务</t>
  </si>
  <si>
    <t xml:space="preserve">    商贸事务</t>
  </si>
  <si>
    <t xml:space="preserve">    工商行政管理事务</t>
  </si>
  <si>
    <t xml:space="preserve">    民族事务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</si>
  <si>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</si>
  <si>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</si>
  <si>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</si>
  <si>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</si>
  <si>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</si>
  <si>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</si>
  <si>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</si>
  <si>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其他共产党事务支出</t>
  </si>
  <si>
    <t>三、国防支出</t>
  </si>
  <si>
    <t xml:space="preserve">    国防动员</t>
  </si>
  <si>
    <t>四、公共安全支出</t>
  </si>
  <si>
    <t xml:space="preserve">    武装警察</t>
  </si>
  <si>
    <t xml:space="preserve">    公安</t>
  </si>
  <si>
    <t xml:space="preserve">    检察</t>
  </si>
  <si>
    <t xml:space="preserve">    法院</t>
  </si>
  <si>
    <t xml:space="preserve">    司法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</si>
  <si>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</si>
  <si>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</si>
  <si>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</si>
  <si>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</si>
  <si>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</si>
  <si>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</si>
  <si>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</si>
  <si>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</si>
  <si>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</si>
  <si>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</si>
  <si>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</si>
  <si>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</si>
  <si>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</si>
  <si>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</si>
  <si>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</si>
  <si>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</si>
  <si>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</si>
  <si>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</si>
  <si>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</si>
  <si>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</si>
  <si>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行政事业单位离退休</t>
  </si>
  <si>
    <t xml:space="preserve">    抚恤</t>
  </si>
  <si>
    <t xml:space="preserve">    社会福利</t>
  </si>
  <si>
    <t xml:space="preserve">    残疾人事业</t>
  </si>
  <si>
    <t xml:space="preserve">    自然灾害生活救助</t>
  </si>
  <si>
    <t xml:space="preserve">    最低生活保障</t>
  </si>
  <si>
    <t xml:space="preserve">    临时救助</t>
  </si>
  <si>
    <t xml:space="preserve">    其他生活救助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</si>
  <si>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</si>
  <si>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</si>
  <si>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</si>
  <si>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</si>
  <si>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</si>
  <si>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</si>
  <si>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</si>
  <si>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</si>
  <si>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</si>
  <si>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</si>
  <si>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>十、节能环保支出</t>
  </si>
  <si>
    <t xml:space="preserve">    环境保护管理事务</t>
  </si>
  <si>
    <t xml:space="preserve">    环境监测与监察</t>
  </si>
  <si>
    <t xml:space="preserve">    自然生态保护</t>
  </si>
  <si>
    <t xml:space="preserve">    退耕还林</t>
  </si>
  <si>
    <t>十一、城乡社区支出</t>
  </si>
  <si>
    <t xml:space="preserve">      城乡社区管理事务</t>
  </si>
  <si>
    <t xml:space="preserve">      城乡社区公共设施</t>
  </si>
  <si>
    <t xml:space="preserve">      城乡社区环境卫生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</si>
  <si>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</si>
  <si>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</si>
  <si>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</si>
  <si>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</si>
  <si>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</si>
  <si>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</si>
  <si>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</si>
  <si>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</si>
  <si>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>十三、交通运输支出</t>
  </si>
  <si>
    <t xml:space="preserve">      公路水路运输</t>
  </si>
  <si>
    <t>十四、资源勘探信息等支出</t>
  </si>
  <si>
    <t xml:space="preserve">      安全生产监管</t>
  </si>
  <si>
    <t>十五、商业服务业等支出</t>
  </si>
  <si>
    <t xml:space="preserve">      商业流通事务</t>
  </si>
  <si>
    <t xml:space="preserve">      旅游业管理与服务支出</t>
  </si>
  <si>
    <t>十八、国土海洋气象等支出</t>
  </si>
  <si>
    <t xml:space="preserve">      国土资源事务</t>
  </si>
  <si>
    <t>十九、住房保障支出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</si>
  <si>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</si>
  <si>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</si>
  <si>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</si>
  <si>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</si>
  <si>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>二十一、预备费</t>
  </si>
  <si>
    <t>二十四、其他支出</t>
  </si>
  <si>
    <t>调入预算稳定调节基金</t>
    <phoneticPr fontId="5" type="noConversion"/>
  </si>
  <si>
    <t xml:space="preserve">      行政运行</t>
  </si>
  <si>
    <t xml:space="preserve">      人大会议</t>
  </si>
  <si>
    <t xml:space="preserve">      代表工作</t>
  </si>
  <si>
    <t xml:space="preserve">      政务公开审批</t>
  </si>
  <si>
    <t xml:space="preserve">      法制建设</t>
  </si>
  <si>
    <t xml:space="preserve">      信访事务</t>
  </si>
  <si>
    <t xml:space="preserve">      物价管理</t>
  </si>
  <si>
    <t xml:space="preserve">      事业运行</t>
  </si>
  <si>
    <t xml:space="preserve">      其他财政事务支出</t>
  </si>
  <si>
    <t xml:space="preserve">      代扣代收代征税款手续费</t>
  </si>
  <si>
    <t xml:space="preserve">      其他税收事务支出</t>
  </si>
  <si>
    <t xml:space="preserve">      其他群众团体事务支出</t>
  </si>
  <si>
    <t xml:space="preserve">      其他一般公共服务支出</t>
  </si>
  <si>
    <t xml:space="preserve">      其他国防动员支出</t>
  </si>
  <si>
    <t xml:space="preserve">      消防</t>
  </si>
  <si>
    <t xml:space="preserve">      一般行政管理事务</t>
  </si>
  <si>
    <t xml:space="preserve">      其他公安支出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</si>
  <si>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</si>
  <si>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</si>
  <si>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</si>
  <si>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</si>
  <si>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</si>
  <si>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</si>
  <si>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  中专教育</t>
  </si>
  <si>
    <t xml:space="preserve">      特殊学校教育</t>
  </si>
  <si>
    <t xml:space="preserve">      教师进修</t>
  </si>
  <si>
    <t xml:space="preserve">      干部教育</t>
  </si>
  <si>
    <t xml:space="preserve">      图书馆</t>
  </si>
  <si>
    <t xml:space="preserve">      群众文化</t>
  </si>
  <si>
    <t xml:space="preserve">      文化市场管理</t>
  </si>
  <si>
    <t xml:space="preserve">      出版发行</t>
  </si>
  <si>
    <t xml:space="preserve">      其他文化体育与传媒支出</t>
  </si>
  <si>
    <t xml:space="preserve">      劳动保障监察</t>
  </si>
  <si>
    <t xml:space="preserve">      就业管理事务</t>
  </si>
  <si>
    <t xml:space="preserve">      社会保险经办机构</t>
  </si>
  <si>
    <t xml:space="preserve">      其他人力资源和社会保障管理事务支出</t>
  </si>
  <si>
    <t xml:space="preserve">      基层政权和社区建设</t>
  </si>
  <si>
    <t xml:space="preserve">      归口管理的行政单位离退休</t>
  </si>
  <si>
    <t xml:space="preserve">      事业单位离退休</t>
  </si>
  <si>
    <t xml:space="preserve">      其他行政事业单位离退休支出</t>
  </si>
  <si>
    <t xml:space="preserve">      在乡复员、退伍军人生活补助</t>
  </si>
  <si>
    <t xml:space="preserve">      义务兵优待</t>
  </si>
  <si>
    <t xml:space="preserve">      其他优抚支出</t>
  </si>
  <si>
    <t xml:space="preserve">      儿童福利</t>
  </si>
  <si>
    <t xml:space="preserve">      老年福利</t>
  </si>
  <si>
    <t xml:space="preserve">      社会福利事业单位</t>
  </si>
  <si>
    <t xml:space="preserve">      其他社会福利支出</t>
  </si>
  <si>
    <t xml:space="preserve">      其他残疾人事业支出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</si>
  <si>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</si>
  <si>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</si>
  <si>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</si>
  <si>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</si>
  <si>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</si>
  <si>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</si>
  <si>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其他医疗卫生与计划生育管理事务支出</t>
  </si>
  <si>
    <t xml:space="preserve">      其他公立医院支出</t>
  </si>
  <si>
    <t xml:space="preserve">      其他基层医疗卫生机构支出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</si>
  <si>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</si>
  <si>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</si>
  <si>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</si>
  <si>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</si>
  <si>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</si>
  <si>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</si>
  <si>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财政对新型农村合作医疗基金的补助</t>
  </si>
  <si>
    <t xml:space="preserve">      其他环境监测与监察支出</t>
  </si>
  <si>
    <t xml:space="preserve">      生态保护</t>
  </si>
  <si>
    <t xml:space="preserve">        行政运行</t>
  </si>
  <si>
    <t xml:space="preserve">        城管执法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</si>
  <si>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</si>
  <si>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</si>
  <si>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</si>
  <si>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</si>
  <si>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执法监管</t>
  </si>
  <si>
    <t xml:space="preserve">        防灾救灾</t>
  </si>
  <si>
    <t xml:space="preserve">        农业结构调整补贴</t>
  </si>
  <si>
    <t xml:space="preserve">        农村公益事业</t>
  </si>
  <si>
    <t xml:space="preserve">        农村道路建设</t>
  </si>
  <si>
    <t xml:space="preserve">        其他农业支出</t>
  </si>
  <si>
    <t xml:space="preserve">        林业事业机构</t>
  </si>
  <si>
    <t xml:space="preserve">        其他林业支出</t>
  </si>
  <si>
    <t xml:space="preserve">        水利工程建设</t>
  </si>
  <si>
    <t xml:space="preserve">        水利工程运行与维护</t>
  </si>
  <si>
    <t xml:space="preserve">        水土保持</t>
  </si>
  <si>
    <t xml:space="preserve">        水资源节约管理与保护</t>
  </si>
  <si>
    <t xml:space="preserve">        防汛</t>
  </si>
  <si>
    <t xml:space="preserve">        抗旱</t>
  </si>
  <si>
    <t xml:space="preserve">        水利技术推广</t>
  </si>
  <si>
    <t xml:space="preserve">        其他水利支出</t>
  </si>
  <si>
    <t xml:space="preserve">        其他扶贫支出</t>
  </si>
  <si>
    <t xml:space="preserve">        机构运行</t>
  </si>
  <si>
    <t xml:space="preserve">        对村民委员会和村党支部的补助</t>
  </si>
  <si>
    <t xml:space="preserve">        对村集体经济组织的补助</t>
  </si>
  <si>
    <t xml:space="preserve">        农业保险保费补贴</t>
  </si>
  <si>
    <t xml:space="preserve">        食品流通安全补贴</t>
  </si>
  <si>
    <t xml:space="preserve">        国土资源规划及管理</t>
  </si>
  <si>
    <t xml:space="preserve">        住房公积金</t>
  </si>
  <si>
    <t xml:space="preserve">        年初预留</t>
  </si>
  <si>
    <t xml:space="preserve">        其他支出</t>
  </si>
  <si>
    <t>一、税收收入</t>
    <phoneticPr fontId="31" type="noConversion"/>
  </si>
  <si>
    <t>增值税</t>
    <phoneticPr fontId="31" type="noConversion"/>
  </si>
  <si>
    <t>其中：改征增值税</t>
    <phoneticPr fontId="31" type="noConversion"/>
  </si>
  <si>
    <t xml:space="preserve">  国税部门</t>
    <phoneticPr fontId="31" type="noConversion"/>
  </si>
  <si>
    <t xml:space="preserve">  地税部门</t>
    <phoneticPr fontId="31" type="noConversion"/>
  </si>
  <si>
    <t>营业税</t>
    <phoneticPr fontId="31" type="noConversion"/>
  </si>
  <si>
    <t>企业所得税</t>
    <phoneticPr fontId="31" type="noConversion"/>
  </si>
  <si>
    <t>个人所得税</t>
    <phoneticPr fontId="31" type="noConversion"/>
  </si>
  <si>
    <t>资源税</t>
    <phoneticPr fontId="31" type="noConversion"/>
  </si>
  <si>
    <t>城市维护建设税</t>
    <phoneticPr fontId="31" type="noConversion"/>
  </si>
  <si>
    <t>房产税</t>
    <phoneticPr fontId="31" type="noConversion"/>
  </si>
  <si>
    <t>印花税</t>
    <phoneticPr fontId="31" type="noConversion"/>
  </si>
  <si>
    <t>城镇土地使用税</t>
    <phoneticPr fontId="31" type="noConversion"/>
  </si>
  <si>
    <t>土地增值税</t>
    <phoneticPr fontId="31" type="noConversion"/>
  </si>
  <si>
    <t>车船税</t>
    <phoneticPr fontId="31" type="noConversion"/>
  </si>
  <si>
    <t>耕地占用税</t>
    <phoneticPr fontId="31" type="noConversion"/>
  </si>
  <si>
    <t>契税</t>
    <phoneticPr fontId="31" type="noConversion"/>
  </si>
  <si>
    <t>烟叶税</t>
    <phoneticPr fontId="31" type="noConversion"/>
  </si>
  <si>
    <t>环境保护税</t>
    <phoneticPr fontId="31" type="noConversion"/>
  </si>
  <si>
    <t>其他税收收入</t>
    <phoneticPr fontId="31" type="noConversion"/>
  </si>
  <si>
    <t>二、非税收入</t>
    <phoneticPr fontId="31" type="noConversion"/>
  </si>
  <si>
    <t>专项收入</t>
    <phoneticPr fontId="31" type="noConversion"/>
  </si>
  <si>
    <t>排污费</t>
    <phoneticPr fontId="31" type="noConversion"/>
  </si>
  <si>
    <t>教育费附加</t>
    <phoneticPr fontId="31" type="noConversion"/>
  </si>
  <si>
    <t>地方教育附加</t>
    <phoneticPr fontId="31" type="noConversion"/>
  </si>
  <si>
    <t>文化事业建设费</t>
    <phoneticPr fontId="31" type="noConversion"/>
  </si>
  <si>
    <t>残疾人就业保障金</t>
    <phoneticPr fontId="31" type="noConversion"/>
  </si>
  <si>
    <t>农田水利建设基金</t>
    <phoneticPr fontId="31" type="noConversion"/>
  </si>
  <si>
    <t>教育资金</t>
    <phoneticPr fontId="31" type="noConversion"/>
  </si>
  <si>
    <t>育林基金收入</t>
    <phoneticPr fontId="31" type="noConversion"/>
  </si>
  <si>
    <t>森林植被恢复费</t>
    <phoneticPr fontId="31" type="noConversion"/>
  </si>
  <si>
    <t>地方水利建设基金</t>
    <phoneticPr fontId="31" type="noConversion"/>
  </si>
  <si>
    <t>其他专项收入</t>
    <phoneticPr fontId="31" type="noConversion"/>
  </si>
  <si>
    <t>行政事业性收费收入</t>
    <phoneticPr fontId="31" type="noConversion"/>
  </si>
  <si>
    <t>罚没收入</t>
    <phoneticPr fontId="31" type="noConversion"/>
  </si>
  <si>
    <t>国有资本经营收入</t>
    <phoneticPr fontId="31" type="noConversion"/>
  </si>
  <si>
    <t>国有资源(资产)有偿使用收入</t>
    <phoneticPr fontId="31" type="noConversion"/>
  </si>
  <si>
    <t>捐赠收入</t>
    <phoneticPr fontId="31" type="noConversion"/>
  </si>
  <si>
    <t>政府住房基金</t>
    <phoneticPr fontId="31" type="noConversion"/>
  </si>
  <si>
    <t>其他收入</t>
    <phoneticPr fontId="31" type="noConversion"/>
  </si>
  <si>
    <t>——</t>
    <phoneticPr fontId="31" type="noConversion"/>
  </si>
  <si>
    <t xml:space="preserve">    海关事务</t>
  </si>
  <si>
    <t xml:space="preserve">    人力资源事务</t>
  </si>
  <si>
    <t xml:space="preserve">    知识产权事务</t>
  </si>
  <si>
    <t xml:space="preserve">    质量技术监督与检验检疫事务</t>
  </si>
  <si>
    <t xml:space="preserve">    宗教事务</t>
  </si>
  <si>
    <t xml:space="preserve">    港澳台侨事务</t>
  </si>
  <si>
    <t xml:space="preserve">    对外联络事务</t>
  </si>
  <si>
    <t>二、外交支出</t>
  </si>
  <si>
    <t xml:space="preserve">      禁毒管理</t>
  </si>
  <si>
    <t xml:space="preserve">      反恐怖</t>
  </si>
  <si>
    <t xml:space="preserve">    国家安全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</si>
  <si>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</si>
  <si>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</si>
  <si>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</si>
  <si>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</si>
  <si>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</si>
  <si>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成人教育</t>
  </si>
  <si>
    <t xml:space="preserve">    广播电视教育</t>
  </si>
  <si>
    <t xml:space="preserve">    留学教育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</si>
  <si>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</si>
  <si>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</si>
  <si>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</si>
  <si>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</si>
  <si>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</si>
  <si>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其他科学技术支出</t>
  </si>
  <si>
    <t xml:space="preserve">      群众体育</t>
  </si>
  <si>
    <t xml:space="preserve">      其他民政管理事务支出</t>
  </si>
  <si>
    <t xml:space="preserve">    补充全国社会保障基金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</si>
  <si>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</si>
  <si>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</si>
  <si>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</si>
  <si>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企业改革补助</t>
  </si>
  <si>
    <t xml:space="preserve">    就业补助</t>
  </si>
  <si>
    <t xml:space="preserve">      其他就业补助支出</t>
  </si>
  <si>
    <t xml:space="preserve">      死亡抚恤</t>
  </si>
  <si>
    <t xml:space="preserve">    退役安置</t>
  </si>
  <si>
    <t xml:space="preserve">    红十字事业</t>
  </si>
  <si>
    <t xml:space="preserve">    特困人员救助供养</t>
  </si>
  <si>
    <t xml:space="preserve">    补充道路交通事故社会救助基金</t>
  </si>
  <si>
    <t xml:space="preserve">    财政对其他社会保险基金的补助</t>
  </si>
  <si>
    <t xml:space="preserve">    中医药</t>
  </si>
  <si>
    <t xml:space="preserve">      其他中医药支出</t>
  </si>
  <si>
    <t xml:space="preserve">    食品和药品监督管理事务</t>
  </si>
  <si>
    <t xml:space="preserve">      财政对其他基本医疗保险基金的补助</t>
  </si>
  <si>
    <t xml:space="preserve">    污染防治</t>
  </si>
  <si>
    <t xml:space="preserve">      农村环境保护</t>
  </si>
  <si>
    <t xml:space="preserve">        农业组织化与产业化经营</t>
  </si>
  <si>
    <t xml:space="preserve">        水利安全监督</t>
  </si>
  <si>
    <t xml:space="preserve">        农村基础设施建设</t>
  </si>
  <si>
    <t xml:space="preserve">        其他农业综合开发支出</t>
  </si>
  <si>
    <t xml:space="preserve">      目标价格补贴</t>
  </si>
  <si>
    <t xml:space="preserve">      其他农林水支出</t>
  </si>
  <si>
    <t xml:space="preserve">      车辆购置税支出</t>
  </si>
  <si>
    <t>十六、金融支出</t>
  </si>
  <si>
    <t xml:space="preserve">      保障性安居工程支出</t>
  </si>
  <si>
    <t xml:space="preserve">    人大事务</t>
    <phoneticPr fontId="31" type="noConversion"/>
  </si>
  <si>
    <t xml:space="preserve">      行政运行</t>
    <phoneticPr fontId="31" type="noConversion"/>
  </si>
  <si>
    <t xml:space="preserve">      其他政府办公厅（室）及相关机构事务支出</t>
    <phoneticPr fontId="31" type="noConversion"/>
  </si>
  <si>
    <r>
      <t>清原县201</t>
    </r>
    <r>
      <rPr>
        <b/>
        <sz val="22"/>
        <color indexed="8"/>
        <rFont val="宋体"/>
        <family val="3"/>
        <charset val="134"/>
      </rPr>
      <t>8</t>
    </r>
    <r>
      <rPr>
        <b/>
        <sz val="22"/>
        <color indexed="8"/>
        <rFont val="宋体"/>
        <charset val="134"/>
      </rPr>
      <t>年“三公”经费预算表</t>
    </r>
    <phoneticPr fontId="5" type="noConversion"/>
  </si>
  <si>
    <t>专项债务余额</t>
  </si>
  <si>
    <t>一般债务余额</t>
  </si>
  <si>
    <t>一般债务</t>
  </si>
  <si>
    <t>专项债务</t>
  </si>
  <si>
    <t>一般债务限额</t>
    <phoneticPr fontId="5" type="noConversion"/>
  </si>
  <si>
    <t>专项债务限额</t>
    <phoneticPr fontId="5" type="noConversion"/>
  </si>
  <si>
    <r>
      <t>201</t>
    </r>
    <r>
      <rPr>
        <b/>
        <sz val="10"/>
        <rFont val="宋体"/>
        <charset val="134"/>
      </rPr>
      <t>8年</t>
    </r>
    <phoneticPr fontId="5" type="noConversion"/>
  </si>
  <si>
    <t>政府经济科目</t>
  </si>
  <si>
    <t>功能科目</t>
  </si>
  <si>
    <t>[50101]工资奖金津补贴</t>
  </si>
  <si>
    <t>[2010101]行政运行</t>
  </si>
  <si>
    <t>[2010201]行政运行</t>
  </si>
  <si>
    <t>[2010301]行政运行</t>
  </si>
  <si>
    <t>[2010306]政务公开审批</t>
  </si>
  <si>
    <t>[2010307]法制建设</t>
  </si>
  <si>
    <t>[2010308]信访事务</t>
  </si>
  <si>
    <t>[2010401]行政运行</t>
  </si>
  <si>
    <t>[2010408]物价管理</t>
  </si>
  <si>
    <t>[2010501]行政运行</t>
  </si>
  <si>
    <t>[2010601]行政运行</t>
  </si>
  <si>
    <t>[2010699]其他财政事务支出</t>
  </si>
  <si>
    <t>[2010801]行政运行</t>
  </si>
  <si>
    <t>[2011101]行政运行</t>
  </si>
  <si>
    <t>[2011301]行政运行</t>
  </si>
  <si>
    <t>[2011501]行政运行</t>
  </si>
  <si>
    <t>[2012301]行政运行</t>
  </si>
  <si>
    <t>[2012601]行政运行</t>
  </si>
  <si>
    <t>[2012801]行政运行</t>
  </si>
  <si>
    <t>[2012901]行政运行</t>
  </si>
  <si>
    <t>[2013101]行政运行</t>
  </si>
  <si>
    <t>[2013201]行政运行</t>
  </si>
  <si>
    <t>[2013301]行政运行</t>
  </si>
  <si>
    <t>[2013401]行政运行</t>
  </si>
  <si>
    <t>[2013601]行政运行</t>
  </si>
  <si>
    <t>[2030699]其他国防动员支出</t>
  </si>
  <si>
    <t>[2040201]行政运行</t>
  </si>
  <si>
    <t>[2040601]行政运行</t>
  </si>
  <si>
    <t>[2050101]行政运行</t>
  </si>
  <si>
    <t>[2050199]其他教育管理事务支出</t>
  </si>
  <si>
    <t>[2050802]干部教育</t>
  </si>
  <si>
    <t>[2060101]行政运行</t>
  </si>
  <si>
    <t>[2070101]行政运行</t>
  </si>
  <si>
    <t>[2070401]行政运行</t>
  </si>
  <si>
    <t>[2080101]行政运行</t>
  </si>
  <si>
    <t>[2080199]其他人力资源和社会保障管理事务支出</t>
  </si>
  <si>
    <t>[2080201]行政运行</t>
  </si>
  <si>
    <t>[2081101]行政运行</t>
  </si>
  <si>
    <t>[2100101]行政运行</t>
  </si>
  <si>
    <t>[2110101]行政运行</t>
  </si>
  <si>
    <t>[2110401]生态保护</t>
  </si>
  <si>
    <t>[2120101]行政运行</t>
  </si>
  <si>
    <t>[2120104]城管执法</t>
  </si>
  <si>
    <t>[2120399]其他城乡社区公共设施支出</t>
  </si>
  <si>
    <t>[2120501]城乡社区环境卫生</t>
  </si>
  <si>
    <t>[2130101]行政运行</t>
  </si>
  <si>
    <t>[2130201]行政运行</t>
  </si>
  <si>
    <t>[2130301]行政运行</t>
  </si>
  <si>
    <t>[2130501]行政运行</t>
  </si>
  <si>
    <t>[2140101]行政运行</t>
  </si>
  <si>
    <t>[2150601]行政运行</t>
  </si>
  <si>
    <t>[2160201]行政运行</t>
  </si>
  <si>
    <t>[2160501]行政运行</t>
  </si>
  <si>
    <t>[2200101]行政运行</t>
  </si>
  <si>
    <t>[2220101]行政运行</t>
  </si>
  <si>
    <t>[2299901]其他支出</t>
  </si>
  <si>
    <t>[50102]社会保障缴费</t>
  </si>
  <si>
    <t>[2080505]机关事业单位基本养老保险缴费支出△</t>
  </si>
  <si>
    <t>[2080506]机关事业单位职业年金缴费支出△</t>
  </si>
  <si>
    <t>[2101101]行政单位医疗★</t>
  </si>
  <si>
    <t>[2101102]事业单位医疗★</t>
  </si>
  <si>
    <t>[50103]住房公积金</t>
  </si>
  <si>
    <t>[2210201]住房公积金</t>
  </si>
  <si>
    <t>[50199]其他工资福利支出</t>
  </si>
  <si>
    <t>[2040103]消防</t>
  </si>
  <si>
    <t>[2100299]其他公立医院支出</t>
  </si>
  <si>
    <t>[2100399]其他基层医疗卫生机构支出</t>
  </si>
  <si>
    <t>[2110299]其他环境监测与监察支出</t>
  </si>
  <si>
    <t>[50201]办公经费</t>
  </si>
  <si>
    <t>[2012999]其他群众团体事务支出</t>
  </si>
  <si>
    <t>[2040211]禁毒管理</t>
  </si>
  <si>
    <t>[2040214]反恐怖</t>
  </si>
  <si>
    <t>[2050901]农村中小学校舍建设</t>
  </si>
  <si>
    <t>[2200104]国土资源规划及管理</t>
  </si>
  <si>
    <t>[50202]会议费</t>
  </si>
  <si>
    <t>[50205]委托业务费</t>
  </si>
  <si>
    <t>[50206]公务接待费</t>
  </si>
  <si>
    <t>[50207]因公出国（境）费用</t>
  </si>
  <si>
    <t>[50208]公务用车运行维护费</t>
  </si>
  <si>
    <t>[50209]维修（护）费</t>
  </si>
  <si>
    <t>[50299]其他商品和服务支出</t>
  </si>
  <si>
    <t>[2010706]代扣代收代征税款手续费</t>
  </si>
  <si>
    <t>[2040299]其他公安支出</t>
  </si>
  <si>
    <t>[2100408]基本公共卫生服务</t>
  </si>
  <si>
    <t>[2100699]其他中医药支出</t>
  </si>
  <si>
    <t>[2100799]其他计划生育事务支出</t>
  </si>
  <si>
    <t>[2130119]防灾救灾</t>
  </si>
  <si>
    <t>[2130121]农业结构调整补贴</t>
  </si>
  <si>
    <t>[2130199]其他农业支出</t>
  </si>
  <si>
    <t>[2130306]水利工程运行与维护</t>
  </si>
  <si>
    <t>[2130599]其他扶贫支出</t>
  </si>
  <si>
    <t>[2130601]机构运行</t>
  </si>
  <si>
    <t>[2130803]农业保险保费补贴</t>
  </si>
  <si>
    <t>[22902]年初预留</t>
  </si>
  <si>
    <t>[50501]工资福利支出</t>
  </si>
  <si>
    <t>[2010350]事业运行</t>
  </si>
  <si>
    <t>[2010399]其他政府办公厅（室）及相关机构事务支出</t>
  </si>
  <si>
    <t>[2010650]事业运行</t>
  </si>
  <si>
    <t>[2040650]事业运行</t>
  </si>
  <si>
    <t>[2050201]学前教育</t>
  </si>
  <si>
    <t>[2050202]小学教育</t>
  </si>
  <si>
    <t>[2050203]初中教育</t>
  </si>
  <si>
    <t>[2050204]高中教育</t>
  </si>
  <si>
    <t>[2050302]中专教育</t>
  </si>
  <si>
    <t>[2050701]特殊学校教育</t>
  </si>
  <si>
    <t>[2050801]教师进修</t>
  </si>
  <si>
    <t>[2070104]图书馆</t>
  </si>
  <si>
    <t>[2070112]文化市场管理</t>
  </si>
  <si>
    <t>[2070201]行政运行</t>
  </si>
  <si>
    <t>[2070301]行政运行</t>
  </si>
  <si>
    <t>[2070408]出版发行</t>
  </si>
  <si>
    <t>[2080105]劳动保障监察</t>
  </si>
  <si>
    <t>[2080106]就业管理事务</t>
  </si>
  <si>
    <t>[2080109]社会保险经办机构</t>
  </si>
  <si>
    <t>[2081005]社会福利事业单位</t>
  </si>
  <si>
    <t>[2100401]疾病预防控制机构</t>
  </si>
  <si>
    <t>[2100403]妇幼保健机构</t>
  </si>
  <si>
    <t>[2120199]其他城乡社区管理事务支出</t>
  </si>
  <si>
    <t>[2130104]事业运行</t>
  </si>
  <si>
    <t>[2130204]林业事业机构</t>
  </si>
  <si>
    <t>[2130310]水土保持</t>
  </si>
  <si>
    <t>[2130311]水资源节约管理与保护</t>
  </si>
  <si>
    <t>[2130317]水利技术推广</t>
  </si>
  <si>
    <t>[2130322]水利安全监督</t>
  </si>
  <si>
    <t>[2130399]其他水利支出</t>
  </si>
  <si>
    <t>[2160250]事业运行</t>
  </si>
  <si>
    <t>[2200150]事业运行</t>
  </si>
  <si>
    <t>[50502]商品和服务支出</t>
  </si>
  <si>
    <t>[50701]费用补贴</t>
  </si>
  <si>
    <t>[2160216]食品流通安全补贴</t>
  </si>
  <si>
    <t>[50799]其他对企业补助</t>
  </si>
  <si>
    <t>[50901]社会福利和救助</t>
  </si>
  <si>
    <t>[2080299]其他民政管理事务支出</t>
  </si>
  <si>
    <t>[2080501]归口管理的行政单位离退休</t>
  </si>
  <si>
    <t>[2080502]事业单位离退休</t>
  </si>
  <si>
    <t>[2080599]其他行政事业单位离退休支出</t>
  </si>
  <si>
    <t>[2080799]其他就业补助支出★</t>
  </si>
  <si>
    <t>[2080899]其他优抚支出</t>
  </si>
  <si>
    <t>[2081099]其他社会福利支出</t>
  </si>
  <si>
    <t>[2081199]其他残疾人事业支出</t>
  </si>
  <si>
    <t>[2081901]城市最低生活保障金支出</t>
  </si>
  <si>
    <t>[2081902]农村最低生活保障金支出</t>
  </si>
  <si>
    <t>[2082502]其他农村生活救助</t>
  </si>
  <si>
    <t>[2100199]其他医疗卫生与计划生育管理事务支出</t>
  </si>
  <si>
    <t>[50905]离退休费</t>
  </si>
  <si>
    <t>[50999]其他对个人和家庭补助</t>
  </si>
  <si>
    <t>[2019999]其他一般公共服务支出</t>
  </si>
  <si>
    <t>[2059999]其他教育支出</t>
  </si>
  <si>
    <t>[51002]对社会保险基金补助</t>
  </si>
  <si>
    <t>[2080507]对机关事业单位基本养老保险基金的补助△</t>
  </si>
  <si>
    <t>[2082602]财政对城乡居民基本养老保险基金的补助★</t>
  </si>
  <si>
    <t>[2101203]财政对新型农村合作医疗基金的补助★</t>
  </si>
  <si>
    <t>[2101299]财政对其他基本医疗保险基金的补助★</t>
  </si>
  <si>
    <t>[51401]预备费</t>
  </si>
  <si>
    <t>[227]预备费</t>
  </si>
  <si>
    <t>科目名称</t>
  </si>
  <si>
    <t>基本支出合计</t>
  </si>
  <si>
    <t>工资福利支出</t>
  </si>
  <si>
    <t>商品和服务支出</t>
  </si>
  <si>
    <t>对个人和家庭的补助</t>
  </si>
  <si>
    <t>对企业补助</t>
  </si>
  <si>
    <t>对社会保障基金补助</t>
  </si>
  <si>
    <t>预备费及预留</t>
  </si>
  <si>
    <t>小计</t>
  </si>
  <si>
    <t>基本工资</t>
  </si>
  <si>
    <t>津贴补贴</t>
  </si>
  <si>
    <t>奖金</t>
  </si>
  <si>
    <t>机关事业单位基本养老保险缴费</t>
    <phoneticPr fontId="5" type="noConversion"/>
  </si>
  <si>
    <t>职业年金缴费</t>
    <phoneticPr fontId="5" type="noConversion"/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</si>
  <si>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</si>
  <si>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</si>
  <si>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</si>
  <si>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</si>
  <si>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</si>
  <si>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</si>
  <si>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</si>
  <si>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</si>
  <si>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</si>
  <si>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</si>
  <si>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</si>
  <si>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</si>
  <si>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</si>
  <si>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</si>
  <si>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</si>
  <si>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</si>
  <si>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</si>
  <si>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</si>
  <si>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</si>
  <si>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</si>
  <si>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</si>
  <si>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</si>
  <si>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</si>
  <si>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</si>
  <si>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</si>
  <si>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</si>
  <si>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</si>
  <si>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</si>
  <si>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</si>
  <si>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</si>
  <si>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</si>
  <si>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</si>
  <si>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</si>
  <si>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</si>
  <si>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</si>
  <si>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</si>
  <si>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</si>
  <si>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  <phoneticPr fontId="5" type="noConversion"/>
  </si>
  <si>
    <t>预备费</t>
  </si>
  <si>
    <t xml:space="preserve">  </t>
  </si>
  <si>
    <t>[2210399]其他城乡社区住宅支出</t>
  </si>
  <si>
    <t>一般公共预算收入合计</t>
    <phoneticPr fontId="5" type="noConversion"/>
  </si>
  <si>
    <t>合计</t>
  </si>
  <si>
    <t>　[201]一般公共服务支出</t>
  </si>
  <si>
    <t>　　[20101]人大事务</t>
  </si>
  <si>
    <t>　　　[2010101]行政运行</t>
  </si>
  <si>
    <t>　　[20102]政协事务</t>
  </si>
  <si>
    <t>　　　[2010201]行政运行</t>
  </si>
  <si>
    <t>　　[20103]政府办公厅（室）及相关机构事务</t>
  </si>
  <si>
    <t>　　　[2010301]行政运行</t>
  </si>
  <si>
    <t>　　　[2010306]政务公开审批</t>
  </si>
  <si>
    <t>　　　[2010307]法制建设</t>
  </si>
  <si>
    <t>　　　[2010308]信访事务</t>
  </si>
  <si>
    <t>　　　[2010350]事业运行</t>
  </si>
  <si>
    <t>　　　[2010399]其他政府办公厅（室）及相关机构事务支出</t>
  </si>
  <si>
    <t>　　[20104]发展与改革事务</t>
  </si>
  <si>
    <t>　　　[2010401]行政运行</t>
  </si>
  <si>
    <t>　　　[2010408]物价管理</t>
  </si>
  <si>
    <t>　　[20105]统计信息事务</t>
  </si>
  <si>
    <t>　　　[2010501]行政运行</t>
  </si>
  <si>
    <t>　　[20106]财政事务</t>
  </si>
  <si>
    <t>　　　[2010601]行政运行</t>
  </si>
  <si>
    <t>　　　[2010650]事业运行</t>
  </si>
  <si>
    <t>　　　[2010699]其他财政事务支出</t>
  </si>
  <si>
    <t>　　[20107]税收事务</t>
  </si>
  <si>
    <t>　　　[2010706]代扣代收代征税款手续费</t>
  </si>
  <si>
    <t>　　[20108]审计事务</t>
  </si>
  <si>
    <t>　　　[2010801]行政运行</t>
  </si>
  <si>
    <t>　　[20111]纪检监察事务</t>
  </si>
  <si>
    <t>　　　[2011101]行政运行</t>
  </si>
  <si>
    <t>　　[20113]商贸事务</t>
  </si>
  <si>
    <t>　　　[2011301]行政运行</t>
  </si>
  <si>
    <t>　　[20115]工商行政管理事务</t>
  </si>
  <si>
    <t>　　　[2011501]行政运行</t>
  </si>
  <si>
    <t>　　[20123]民族事务</t>
  </si>
  <si>
    <t>　　　[2012301]行政运行</t>
  </si>
  <si>
    <t>　　[20126]档案事务</t>
  </si>
  <si>
    <t>　　　[2012601]行政运行</t>
  </si>
  <si>
    <t>　　[20128]民主党派及工商联事务</t>
  </si>
  <si>
    <t>　　　[2012801]行政运行</t>
  </si>
  <si>
    <t>　　[20129]群众团体事务</t>
  </si>
  <si>
    <t>　　　[2012901]行政运行</t>
  </si>
  <si>
    <t>　　　[2012999]其他群众团体事务支出</t>
  </si>
  <si>
    <t>　　[20131]党委办公厅（室）及相关机构事务</t>
  </si>
  <si>
    <t>　　　[2013101]行政运行</t>
  </si>
  <si>
    <t>　　[20132]组织事务</t>
  </si>
  <si>
    <t>　　　[2013201]行政运行</t>
  </si>
  <si>
    <t>　　[20133]宣传事务</t>
  </si>
  <si>
    <t>　　　[2013301]行政运行</t>
  </si>
  <si>
    <t>　　[20134]统战事务</t>
  </si>
  <si>
    <t>　　　[2013401]行政运行</t>
  </si>
  <si>
    <t>　　[20136]其他共产党事务支出</t>
  </si>
  <si>
    <t>　　　[2013601]行政运行</t>
  </si>
  <si>
    <t>　　[20199]其他一般公共服务支出</t>
  </si>
  <si>
    <t>　　　[2019999]其他一般公共服务支出</t>
  </si>
  <si>
    <t>　[203]国防支出</t>
  </si>
  <si>
    <t>　　[20306]国防动员</t>
  </si>
  <si>
    <t>　　　[2030699]其他国防动员支出</t>
  </si>
  <si>
    <t>　[204]公共安全支出</t>
  </si>
  <si>
    <t>　　[20401]武装警察</t>
  </si>
  <si>
    <t>　　　[2040103]消防</t>
  </si>
  <si>
    <t>　　[20402]公安</t>
  </si>
  <si>
    <t>　　　[2040201]行政运行</t>
  </si>
  <si>
    <t>　　　[2040211]禁毒管理</t>
  </si>
  <si>
    <t>　　　[2040214]反恐怖</t>
  </si>
  <si>
    <t>　　　[2040299]其他公安支出</t>
  </si>
  <si>
    <t>　　[20406]司法</t>
  </si>
  <si>
    <t>　　　[2040601]行政运行</t>
  </si>
  <si>
    <t>　　　[2040650]事业运行</t>
  </si>
  <si>
    <t>　[205]教育支出</t>
  </si>
  <si>
    <t>　　[20501]教育管理事务</t>
  </si>
  <si>
    <t>　　　[2050101]行政运行</t>
  </si>
  <si>
    <t>　　　[2050199]其他教育管理事务支出</t>
  </si>
  <si>
    <t>　　[20502]普通教育</t>
  </si>
  <si>
    <t>　　　[2050201]学前教育</t>
  </si>
  <si>
    <t>　　　[2050202]小学教育</t>
  </si>
  <si>
    <t>　　　[2050203]初中教育</t>
  </si>
  <si>
    <t>　　　[2050204]高中教育</t>
  </si>
  <si>
    <t>　　[20503]职业教育</t>
  </si>
  <si>
    <t>　　　[2050302]中专教育</t>
  </si>
  <si>
    <t>　　[20507]特殊教育</t>
  </si>
  <si>
    <t>　　　[2050701]特殊学校教育</t>
  </si>
  <si>
    <t>　　[20508]进修及培训</t>
  </si>
  <si>
    <t>　　　[2050801]教师进修</t>
  </si>
  <si>
    <t>　　　[2050802]干部教育</t>
  </si>
  <si>
    <t>　　[20509]教育费附加安排的支出</t>
  </si>
  <si>
    <t>　　　[2050901]农村中小学校舍建设</t>
  </si>
  <si>
    <t>　　[20599]其他教育支出</t>
  </si>
  <si>
    <t>　　　[2059999]其他教育支出</t>
  </si>
  <si>
    <t>　[206]科学技术支出</t>
  </si>
  <si>
    <t>　　[20601]科学技术管理事务</t>
  </si>
  <si>
    <t>　　　[2060101]行政运行</t>
  </si>
  <si>
    <t>　[207]文化体育与传媒支出</t>
  </si>
  <si>
    <t>　　[20701]文化</t>
  </si>
  <si>
    <t>　　　[2070101]行政运行</t>
  </si>
  <si>
    <t>　　　[2070104]图书馆</t>
  </si>
  <si>
    <t>　　　[2070112]文化市场管理</t>
  </si>
  <si>
    <t>　　[20702]文物</t>
  </si>
  <si>
    <t>　　　[2070201]行政运行</t>
  </si>
  <si>
    <t>　　[20703]体育</t>
  </si>
  <si>
    <t>　　　[2070301]行政运行</t>
  </si>
  <si>
    <t>　　[20704]新闻出版广播影视</t>
  </si>
  <si>
    <t>　　　[2070401]行政运行</t>
  </si>
  <si>
    <t>　　　[2070408]出版发行</t>
  </si>
  <si>
    <t>　[208]社会保障和就业支出</t>
  </si>
  <si>
    <t>　　[20801]人力资源和社会保障管理事务</t>
  </si>
  <si>
    <t>　　　[2080101]行政运行</t>
  </si>
  <si>
    <t>　　　[2080105]劳动保障监察</t>
  </si>
  <si>
    <t>　　　[2080106]就业管理事务</t>
  </si>
  <si>
    <t>　　　[2080109]社会保险经办机构</t>
  </si>
  <si>
    <t>　　　[2080199]其他人力资源和社会保障管理事务支出</t>
  </si>
  <si>
    <t>　　[20802]民政管理事务</t>
  </si>
  <si>
    <t>　　　[2080201]行政运行</t>
  </si>
  <si>
    <t>　　　[2080299]其他民政管理事务支出</t>
  </si>
  <si>
    <t>　　[20805]行政事业单位离退休</t>
  </si>
  <si>
    <t>　　　[2080501]归口管理的行政单位离退休</t>
  </si>
  <si>
    <t>　　　[2080502]事业单位离退休</t>
  </si>
  <si>
    <t>　　　[2080505]机关事业单位基本养老保险缴费支出△</t>
  </si>
  <si>
    <t>　　　[2080506]机关事业单位职业年金缴费支出△</t>
  </si>
  <si>
    <t>　　　[2080507]对机关事业单位基本养老保险基金的补助△</t>
  </si>
  <si>
    <t>　　　[2080599]其他行政事业单位离退休支出</t>
  </si>
  <si>
    <t>　　[20807]就业补助</t>
  </si>
  <si>
    <t>　　　[2080799]其他就业补助支出★</t>
  </si>
  <si>
    <t>　　[20808]抚恤</t>
  </si>
  <si>
    <t>　　　[2080899]其他优抚支出</t>
  </si>
  <si>
    <t>　　[20810]社会福利</t>
  </si>
  <si>
    <t>　　　[2081005]社会福利事业单位</t>
  </si>
  <si>
    <t>　　　[2081099]其他社会福利支出</t>
  </si>
  <si>
    <t>　　[20811]残疾人事业</t>
  </si>
  <si>
    <t>　　　[2081101]行政运行</t>
  </si>
  <si>
    <t>　　　[2081199]其他残疾人事业支出</t>
  </si>
  <si>
    <t>　　[20819]最低生活保障</t>
  </si>
  <si>
    <t>　　　[2081901]城市最低生活保障金支出</t>
  </si>
  <si>
    <t>　　　[2081902]农村最低生活保障金支出</t>
  </si>
  <si>
    <t>　　[20825]其他生活救助</t>
  </si>
  <si>
    <t>　　　[2082502]其他农村生活救助</t>
  </si>
  <si>
    <t>　　[20826]财政对基本养老保险基金的补助★</t>
  </si>
  <si>
    <t>　　　[2082602]财政对城乡居民基本养老保险基金的补助★</t>
  </si>
  <si>
    <t>　[210]医疗卫生与计划生育支出</t>
  </si>
  <si>
    <t>　　[21001]医疗卫生与计划生育管理事务</t>
  </si>
  <si>
    <t>　　　[2100101]行政运行</t>
  </si>
  <si>
    <t>　　　[2100199]其他医疗卫生与计划生育管理事务支出</t>
  </si>
  <si>
    <t>　　[21002]公立医院</t>
  </si>
  <si>
    <t>　　　[2100299]其他公立医院支出</t>
  </si>
  <si>
    <t>　　[21003]基层医疗卫生机构</t>
  </si>
  <si>
    <t>　　　[2100399]其他基层医疗卫生机构支出</t>
  </si>
  <si>
    <t>　　[21004]公共卫生</t>
  </si>
  <si>
    <t>　　　[2100401]疾病预防控制机构</t>
  </si>
  <si>
    <t>　　　[2100403]妇幼保健机构</t>
  </si>
  <si>
    <t>　　　[2100408]基本公共卫生服务</t>
  </si>
  <si>
    <t>　　[21006]中医药</t>
  </si>
  <si>
    <t>　　　[2100699]其他中医药支出</t>
  </si>
  <si>
    <t>　　[21007]计划生育事务</t>
  </si>
  <si>
    <t>　　　[2100799]其他计划生育事务支出</t>
  </si>
  <si>
    <t>　　[21011]行政事业单位医疗★</t>
  </si>
  <si>
    <t>　　　[2101101]行政单位医疗★</t>
  </si>
  <si>
    <t>　　　[2101102]事业单位医疗★</t>
  </si>
  <si>
    <t>　　[21012]财政对基本医疗保险基金的补助★</t>
  </si>
  <si>
    <t>　　　[2101203]财政对新型农村合作医疗基金的补助★</t>
  </si>
  <si>
    <t>　　　[2101299]财政对其他基本医疗保险基金的补助★</t>
  </si>
  <si>
    <t>　[211]节能环保支出</t>
  </si>
  <si>
    <t>　　[21101]环境保护管理事务</t>
  </si>
  <si>
    <t>　　　[2110101]行政运行</t>
  </si>
  <si>
    <t>　　[21102]环境监测与监察</t>
  </si>
  <si>
    <t>　　　[2110299]其他环境监测与监察支出</t>
  </si>
  <si>
    <t>　　[21104]自然生态保护</t>
  </si>
  <si>
    <t>　　　[2110401]生态保护</t>
  </si>
  <si>
    <t>　[212]城乡社区支出</t>
  </si>
  <si>
    <t>　　[21201]城乡社区管理事务</t>
  </si>
  <si>
    <t>　　　[2120101]行政运行</t>
  </si>
  <si>
    <t>　　　[2120104]城管执法</t>
  </si>
  <si>
    <t>　　　[2120199]其他城乡社区管理事务支出</t>
  </si>
  <si>
    <t>　　[21203]城乡社区公共设施</t>
  </si>
  <si>
    <t>　　　[2120399]其他城乡社区公共设施支出</t>
  </si>
  <si>
    <t>　　[21205]城乡社区环境卫生</t>
  </si>
  <si>
    <t>　　　[2120501]城乡社区环境卫生</t>
  </si>
  <si>
    <t>　[213]农林水支出</t>
  </si>
  <si>
    <t>　　[21301]农业</t>
  </si>
  <si>
    <t>　　　[2130101]行政运行</t>
  </si>
  <si>
    <t>　　　[2130104]事业运行</t>
  </si>
  <si>
    <t>　　　[2130119]防灾救灾</t>
  </si>
  <si>
    <t>　　　[2130121]农业结构调整补贴</t>
  </si>
  <si>
    <t>　　　[2130199]其他农业支出</t>
  </si>
  <si>
    <t>　　[21302]林业</t>
  </si>
  <si>
    <t>　　　[2130201]行政运行</t>
  </si>
  <si>
    <t>　　　[2130204]林业事业机构</t>
  </si>
  <si>
    <t>　　[21303]水利</t>
  </si>
  <si>
    <t>　　　[2130301]行政运行</t>
  </si>
  <si>
    <t>　　　[2130306]水利工程运行与维护</t>
  </si>
  <si>
    <t>　　　[2130310]水土保持</t>
  </si>
  <si>
    <t>　　　[2130311]水资源节约管理与保护</t>
  </si>
  <si>
    <t>　　　[2130317]水利技术推广</t>
  </si>
  <si>
    <t>　　　[2130322]水利安全监督</t>
  </si>
  <si>
    <t>　　　[2130399]其他水利支出</t>
  </si>
  <si>
    <t>　　[21305]扶贫</t>
  </si>
  <si>
    <t>　　　[2130501]行政运行</t>
  </si>
  <si>
    <t>　　　[2130599]其他扶贫支出</t>
  </si>
  <si>
    <t>　　[21306]农业综合开发</t>
  </si>
  <si>
    <t>　　　[2130601]机构运行</t>
  </si>
  <si>
    <t>　　[21308]普惠金融发展支出</t>
  </si>
  <si>
    <t>　　　[2130803]农业保险保费补贴</t>
  </si>
  <si>
    <t>　[214]交通运输支出</t>
  </si>
  <si>
    <t>　　[21401]公路水路运输</t>
  </si>
  <si>
    <t>　　　[2140101]行政运行</t>
  </si>
  <si>
    <t>　[215]资源勘探信息等支出</t>
  </si>
  <si>
    <t>　　[21506]安全生产监管</t>
  </si>
  <si>
    <t>　　　[2150601]行政运行</t>
  </si>
  <si>
    <t>　[216]商业服务业等支出</t>
  </si>
  <si>
    <t>　　[21602]商业流通事务</t>
  </si>
  <si>
    <t>　　　[2160201]行政运行</t>
  </si>
  <si>
    <t>　　　[2160216]食品流通安全补贴</t>
  </si>
  <si>
    <t>　　　[2160250]事业运行</t>
  </si>
  <si>
    <t>　　[21605]旅游业管理与服务支出</t>
  </si>
  <si>
    <t>　　　[2160501]行政运行</t>
  </si>
  <si>
    <t>　[220]国土海洋气象等支出</t>
  </si>
  <si>
    <t>　　[22001]国土资源事务</t>
  </si>
  <si>
    <t>　　　[2200101]行政运行</t>
  </si>
  <si>
    <t>　　　[2200104]国土资源规划及管理</t>
  </si>
  <si>
    <t>　　　[2200150]事业运行</t>
  </si>
  <si>
    <t>　[221]住房保障支出</t>
  </si>
  <si>
    <t>　　[22102]住房改革支出</t>
  </si>
  <si>
    <t>　　　[2210201]住房公积金</t>
  </si>
  <si>
    <t>　　[22103]城乡社区住宅</t>
  </si>
  <si>
    <t>　　　[2210399]其他城乡社区住宅支出</t>
  </si>
  <si>
    <t>　[222]粮油物资储备支出</t>
  </si>
  <si>
    <t>　　[22201]粮油事务</t>
  </si>
  <si>
    <t>　　　[2220101]行政运行</t>
  </si>
  <si>
    <t>　[227]预备费</t>
  </si>
  <si>
    <t>　　[227]预备费</t>
  </si>
  <si>
    <t>　　　[227]预备费</t>
  </si>
  <si>
    <t>　[229]其他支出</t>
  </si>
  <si>
    <t>　　[22902]年初预留</t>
  </si>
  <si>
    <t>　　　[22902]年初预留</t>
  </si>
  <si>
    <t>　　[22999]其他支出</t>
  </si>
  <si>
    <t>　　　[2299901]其他支出</t>
  </si>
  <si>
    <r>
      <t>清原县2018年</t>
    </r>
    <r>
      <rPr>
        <b/>
        <sz val="18"/>
        <rFont val="宋体"/>
        <charset val="134"/>
      </rPr>
      <t>一般公共预算收支情况表</t>
    </r>
    <phoneticPr fontId="5" type="noConversion"/>
  </si>
  <si>
    <t>清原县2018年一般公共预算本级支出表</t>
    <phoneticPr fontId="31" type="noConversion"/>
  </si>
  <si>
    <t>清原县2018年一般公共预算本级基本支出表</t>
    <phoneticPr fontId="5" type="noConversion"/>
  </si>
  <si>
    <t xml:space="preserve">                 清原县2018年本级一般公共预算部门经济科目支出明细表</t>
    <phoneticPr fontId="5" type="noConversion"/>
  </si>
  <si>
    <t>清原县2017年末地方政府债务限额和余额情况表</t>
    <phoneticPr fontId="5" type="noConversion"/>
  </si>
  <si>
    <t>1、清原县2018年一般公共预算收支情况表</t>
    <phoneticPr fontId="31" type="noConversion"/>
  </si>
  <si>
    <t>项目</t>
  </si>
  <si>
    <t>2018年预算</t>
    <phoneticPr fontId="31" type="noConversion"/>
  </si>
  <si>
    <t>合计</t>
    <phoneticPr fontId="31" type="noConversion"/>
  </si>
  <si>
    <t>本级</t>
    <phoneticPr fontId="31" type="noConversion"/>
  </si>
  <si>
    <t>乡镇</t>
    <phoneticPr fontId="31" type="noConversion"/>
  </si>
  <si>
    <t>收入总计</t>
  </si>
  <si>
    <t>一、公共财政预算收入</t>
    <phoneticPr fontId="31" type="noConversion"/>
  </si>
  <si>
    <t>二、上级补助收入</t>
  </si>
  <si>
    <t>1、返还性收入</t>
    <phoneticPr fontId="31" type="noConversion"/>
  </si>
  <si>
    <t xml:space="preserve">2、原体制补助                      </t>
    <phoneticPr fontId="31" type="noConversion"/>
  </si>
  <si>
    <t>3、均衡性转移支付补助</t>
    <phoneticPr fontId="31" type="noConversion"/>
  </si>
  <si>
    <t>4、民族地区转移支付补助</t>
    <phoneticPr fontId="31" type="noConversion"/>
  </si>
  <si>
    <t>5、县级基本财力保障机制奖补资金收入</t>
    <phoneticPr fontId="31" type="noConversion"/>
  </si>
  <si>
    <t xml:space="preserve">6、各项结算补助                  </t>
    <phoneticPr fontId="31" type="noConversion"/>
  </si>
  <si>
    <t>7、固定数额补助</t>
    <phoneticPr fontId="31" type="noConversion"/>
  </si>
  <si>
    <t>8、企业事业单位划转收入</t>
    <phoneticPr fontId="31" type="noConversion"/>
  </si>
  <si>
    <t>9、教育转移支付补助</t>
    <phoneticPr fontId="31" type="noConversion"/>
  </si>
  <si>
    <t>10、东部生态重点区补助</t>
    <phoneticPr fontId="31" type="noConversion"/>
  </si>
  <si>
    <t xml:space="preserve">11、专项补助                      </t>
    <phoneticPr fontId="31" type="noConversion"/>
  </si>
  <si>
    <t>三、调入预算调节稳定基金</t>
    <phoneticPr fontId="31" type="noConversion"/>
  </si>
  <si>
    <t>四、调入资金</t>
    <phoneticPr fontId="31" type="noConversion"/>
  </si>
  <si>
    <t>五、债券转贷收入</t>
    <phoneticPr fontId="31" type="noConversion"/>
  </si>
  <si>
    <t>六、上年结转</t>
    <phoneticPr fontId="31" type="noConversion"/>
  </si>
  <si>
    <t>①专项结转</t>
    <phoneticPr fontId="31" type="noConversion"/>
  </si>
  <si>
    <t>②净结余</t>
    <phoneticPr fontId="31" type="noConversion"/>
  </si>
  <si>
    <t>支出总计</t>
  </si>
  <si>
    <t>一、公共财政预算支出</t>
    <phoneticPr fontId="31" type="noConversion"/>
  </si>
  <si>
    <t>二、上解上级支出</t>
  </si>
  <si>
    <t>1、体制上解</t>
    <phoneticPr fontId="31" type="noConversion"/>
  </si>
  <si>
    <t>2、专项上解</t>
    <phoneticPr fontId="31" type="noConversion"/>
  </si>
  <si>
    <t>3、出口退税上解</t>
    <phoneticPr fontId="31" type="noConversion"/>
  </si>
  <si>
    <t>三、预算调节基金支出</t>
    <phoneticPr fontId="31" type="noConversion"/>
  </si>
  <si>
    <t>四、债务还本支出</t>
    <phoneticPr fontId="31" type="noConversion"/>
  </si>
  <si>
    <t>滚存结余</t>
    <phoneticPr fontId="31" type="noConversion"/>
  </si>
  <si>
    <t>清原县2018年财政收支平衡表</t>
    <phoneticPr fontId="31" type="noConversion"/>
  </si>
  <si>
    <t>2、清原县2018年财政收支平衡表</t>
    <phoneticPr fontId="31" type="noConversion"/>
  </si>
  <si>
    <t>3、清原县2018年一般公共预算本级支出表</t>
    <phoneticPr fontId="31" type="noConversion"/>
  </si>
  <si>
    <t>4、清原县2018年一般公共预算本级基本支出表</t>
    <phoneticPr fontId="31" type="noConversion"/>
  </si>
  <si>
    <t>5、清原县2018年本级一般公共预算部门经济科目支出明细表</t>
    <phoneticPr fontId="31" type="noConversion"/>
  </si>
  <si>
    <r>
      <t>2018</t>
    </r>
    <r>
      <rPr>
        <b/>
        <sz val="11"/>
        <rFont val="宋体"/>
        <charset val="134"/>
      </rPr>
      <t>年“三公”经费预算说明</t>
    </r>
    <r>
      <rPr>
        <sz val="11"/>
        <rFont val="宋体"/>
        <charset val="134"/>
      </rPr>
      <t>：201</t>
    </r>
    <r>
      <rPr>
        <sz val="11"/>
        <rFont val="宋体"/>
        <family val="3"/>
        <charset val="134"/>
      </rPr>
      <t>8</t>
    </r>
    <r>
      <rPr>
        <sz val="11"/>
        <rFont val="宋体"/>
        <charset val="134"/>
      </rPr>
      <t>年，我县“三公”经费预算数为</t>
    </r>
    <r>
      <rPr>
        <sz val="11"/>
        <rFont val="宋体"/>
        <family val="3"/>
        <charset val="134"/>
      </rPr>
      <t>610</t>
    </r>
    <r>
      <rPr>
        <sz val="11"/>
        <rFont val="宋体"/>
        <charset val="134"/>
      </rPr>
      <t>万元，比上年</t>
    </r>
    <r>
      <rPr>
        <sz val="11"/>
        <rFont val="宋体"/>
        <family val="3"/>
        <charset val="134"/>
      </rPr>
      <t>342万元</t>
    </r>
    <r>
      <rPr>
        <sz val="11"/>
        <rFont val="宋体"/>
        <charset val="134"/>
      </rPr>
      <t>增加</t>
    </r>
    <r>
      <rPr>
        <sz val="11"/>
        <rFont val="宋体"/>
        <family val="3"/>
        <charset val="134"/>
      </rPr>
      <t>268</t>
    </r>
    <r>
      <rPr>
        <sz val="11"/>
        <rFont val="宋体"/>
        <charset val="134"/>
      </rPr>
      <t>万元。其中：公务接待费4</t>
    </r>
    <r>
      <rPr>
        <sz val="11"/>
        <rFont val="宋体"/>
        <family val="3"/>
        <charset val="134"/>
      </rPr>
      <t>6</t>
    </r>
    <r>
      <rPr>
        <sz val="11"/>
        <rFont val="宋体"/>
        <charset val="134"/>
      </rPr>
      <t>万元，比上年4</t>
    </r>
    <r>
      <rPr>
        <sz val="11"/>
        <rFont val="宋体"/>
        <family val="3"/>
        <charset val="134"/>
      </rPr>
      <t>5</t>
    </r>
    <r>
      <rPr>
        <sz val="11"/>
        <rFont val="宋体"/>
        <charset val="134"/>
      </rPr>
      <t>万元增加</t>
    </r>
    <r>
      <rPr>
        <sz val="11"/>
        <rFont val="宋体"/>
        <family val="3"/>
        <charset val="134"/>
      </rPr>
      <t>1</t>
    </r>
    <r>
      <rPr>
        <sz val="11"/>
        <rFont val="宋体"/>
        <charset val="134"/>
      </rPr>
      <t>万元；公务用车运行费</t>
    </r>
    <r>
      <rPr>
        <sz val="11"/>
        <rFont val="宋体"/>
        <family val="3"/>
        <charset val="134"/>
      </rPr>
      <t>564</t>
    </r>
    <r>
      <rPr>
        <sz val="11"/>
        <rFont val="宋体"/>
        <charset val="134"/>
      </rPr>
      <t>万元，比上年</t>
    </r>
    <r>
      <rPr>
        <sz val="11"/>
        <rFont val="宋体"/>
        <family val="3"/>
        <charset val="134"/>
      </rPr>
      <t>297</t>
    </r>
    <r>
      <rPr>
        <sz val="11"/>
        <rFont val="宋体"/>
        <charset val="134"/>
      </rPr>
      <t>万元增加</t>
    </r>
    <r>
      <rPr>
        <sz val="11"/>
        <rFont val="宋体"/>
        <family val="3"/>
        <charset val="134"/>
      </rPr>
      <t>267</t>
    </r>
    <r>
      <rPr>
        <sz val="11"/>
        <rFont val="宋体"/>
        <charset val="134"/>
      </rPr>
      <t>万元。增长的主要原因是按照财政部要求，从</t>
    </r>
    <r>
      <rPr>
        <sz val="11"/>
        <rFont val="宋体"/>
        <family val="3"/>
        <charset val="134"/>
      </rPr>
      <t>2018年开始，进行支出经济分类科目改革，之前公检法等部门实行定额管理，预算没有单独体现其车辆运行费，导致增长幅度略大。</t>
    </r>
    <phoneticPr fontId="5" type="noConversion"/>
  </si>
  <si>
    <t>2017年</t>
    <phoneticPr fontId="5" type="noConversion"/>
  </si>
  <si>
    <t>2017年</t>
    <phoneticPr fontId="5" type="noConversion"/>
  </si>
  <si>
    <t>单位：万元</t>
    <phoneticPr fontId="5" type="noConversion"/>
  </si>
  <si>
    <t>单位：万元</t>
    <phoneticPr fontId="31" type="noConversion"/>
  </si>
  <si>
    <t>6、清原县2018年“三公”经费预算表</t>
    <phoneticPr fontId="31" type="noConversion"/>
  </si>
  <si>
    <t>2018年清原县政府一般公共预算预算公开</t>
    <phoneticPr fontId="31" type="noConversion"/>
  </si>
  <si>
    <t>政府采购支出预算表</t>
    <phoneticPr fontId="5" type="noConversion"/>
  </si>
  <si>
    <t>部门名称：</t>
    <phoneticPr fontId="5" type="noConversion"/>
  </si>
  <si>
    <t>单位名称</t>
  </si>
  <si>
    <t>采购项目</t>
  </si>
  <si>
    <t>采购目录</t>
  </si>
  <si>
    <t>规格要求</t>
  </si>
  <si>
    <t>采购数量</t>
  </si>
  <si>
    <t>资金来源</t>
  </si>
  <si>
    <t>一、财政拨款收入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</si>
  <si>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</si>
  <si>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</si>
  <si>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</si>
  <si>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</si>
  <si>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</si>
  <si>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</si>
  <si>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</si>
  <si>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</si>
  <si>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>上级提前告知转移支付资金</t>
    <phoneticPr fontId="5" type="noConversion"/>
  </si>
  <si>
    <t/>
  </si>
  <si>
    <t>政府购买服务支出预算表</t>
    <phoneticPr fontId="5" type="noConversion"/>
  </si>
  <si>
    <t>部门名称：</t>
    <phoneticPr fontId="5" type="noConversion"/>
  </si>
  <si>
    <t>购买项目名称</t>
  </si>
  <si>
    <t>购买服务项目内容</t>
  </si>
  <si>
    <t>购买项目类别</t>
  </si>
  <si>
    <t>承接主体类别</t>
  </si>
  <si>
    <t>购买方式</t>
  </si>
  <si>
    <t>类</t>
  </si>
  <si>
    <t>款</t>
  </si>
  <si>
    <t>项</t>
  </si>
  <si>
    <t>上级提前告知转移支付资金</t>
    <phoneticPr fontId="5" type="noConversion"/>
  </si>
  <si>
    <t>注：2018年我县没有政府采购预算支出，故本表无数据。</t>
    <phoneticPr fontId="5" type="noConversion"/>
  </si>
  <si>
    <t>注：2018年我县没有政府购买服务预算支出，故本表无数据。</t>
    <phoneticPr fontId="5" type="noConversion"/>
  </si>
  <si>
    <r>
      <t>7</t>
    </r>
    <r>
      <rPr>
        <sz val="12"/>
        <rFont val="宋体"/>
        <family val="3"/>
        <charset val="134"/>
      </rPr>
      <t>、</t>
    </r>
    <r>
      <rPr>
        <sz val="12"/>
        <rFont val="宋体"/>
        <charset val="134"/>
      </rPr>
      <t>清原县2018年末地方政府债务限额和余额情况表</t>
    </r>
    <phoneticPr fontId="31" type="noConversion"/>
  </si>
  <si>
    <t>8、清原县2018年政府采购支出预算表</t>
    <phoneticPr fontId="31" type="noConversion"/>
  </si>
  <si>
    <t>9、清原县2018年政府购买服务支出预算表</t>
    <phoneticPr fontId="31" type="noConversion"/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</si>
</sst>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_);[Red]\(#,##0\)"/>
    <numFmt numFmtId="178" formatCode="0.0_ "/>
    <numFmt numFmtId="179" formatCode="_ * #,##0_ ;_ * \-#,##0_ ;_ * &quot;-&quot;??_ ;_ @_ "/>
    <numFmt numFmtId="180" formatCode=";;"/>
    <numFmt numFmtId="181" formatCode="#,##0_ "/>
    <numFmt numFmtId="182" formatCode="#,##0.0"/>
  </numFmts>
  <fonts count="53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4"/>
      <name val="宋体"/>
      <charset val="134"/>
    </font>
    <font>
      <b/>
      <sz val="18"/>
      <color indexed="8"/>
      <name val="宋体"/>
      <family val="3"/>
      <charset val="134"/>
    </font>
    <font>
      <sz val="16"/>
      <color indexed="8"/>
      <name val="宋体"/>
      <family val="3"/>
      <charset val="134"/>
      <scheme val="major"/>
    </font>
    <font>
      <sz val="16"/>
      <name val="宋体"/>
      <family val="3"/>
      <charset val="134"/>
      <scheme val="major"/>
    </font>
    <font>
      <b/>
      <sz val="22"/>
      <name val="宋体"/>
      <charset val="134"/>
    </font>
    <font>
      <b/>
      <sz val="19"/>
      <name val="宋体"/>
      <family val="3"/>
      <charset val="134"/>
    </font>
    <font>
      <sz val="22"/>
      <name val="宋体"/>
      <family val="3"/>
      <charset val="134"/>
    </font>
    <font>
      <b/>
      <sz val="22"/>
      <name val="宋体"/>
      <family val="3"/>
      <charset val="134"/>
    </font>
    <font>
      <sz val="36"/>
      <name val="宋体"/>
      <family val="3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b/>
      <sz val="12"/>
      <name val="宋体"/>
      <family val="3"/>
      <charset val="134"/>
    </font>
    <font>
      <b/>
      <sz val="9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" fillId="0" borderId="0"/>
    <xf numFmtId="0" fontId="1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 applyFont="0" applyFill="0" applyBorder="0" applyAlignment="0" applyProtection="0">
      <alignment vertical="center"/>
    </xf>
    <xf numFmtId="0" fontId="29" fillId="0" borderId="0"/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185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0" xfId="0" applyFont="1">
      <alignment vertical="center"/>
    </xf>
    <xf numFmtId="0" fontId="6" fillId="0" borderId="10" xfId="0" applyFont="1" applyBorder="1" applyAlignment="1">
      <alignment vertical="center" wrapText="1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6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Border="1" applyAlignment="1">
      <alignment vertical="center"/>
    </xf>
    <xf numFmtId="177" fontId="7" fillId="0" borderId="10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7" fontId="7" fillId="0" borderId="10" xfId="0" applyNumberFormat="1" applyFont="1" applyFill="1" applyBorder="1" applyAlignment="1" applyProtection="1">
      <alignment vertical="center"/>
      <protection locked="0"/>
    </xf>
    <xf numFmtId="177" fontId="3" fillId="0" borderId="10" xfId="44" applyNumberFormat="1" applyFont="1" applyFill="1" applyBorder="1" applyAlignment="1" applyProtection="1">
      <alignment vertical="center"/>
      <protection locked="0"/>
    </xf>
    <xf numFmtId="177" fontId="3" fillId="0" borderId="10" xfId="0" applyNumberFormat="1" applyFont="1" applyFill="1" applyBorder="1" applyAlignment="1" applyProtection="1">
      <alignment horizontal="left" vertical="center"/>
      <protection locked="0"/>
    </xf>
    <xf numFmtId="177" fontId="3" fillId="0" borderId="10" xfId="0" applyNumberFormat="1" applyFont="1" applyFill="1" applyBorder="1" applyAlignment="1" applyProtection="1">
      <alignment vertical="center"/>
      <protection locked="0"/>
    </xf>
    <xf numFmtId="177" fontId="7" fillId="0" borderId="10" xfId="0" applyNumberFormat="1" applyFont="1" applyFill="1" applyBorder="1" applyAlignment="1" applyProtection="1">
      <alignment horizontal="distributed" vertical="center" justifyLastLine="1"/>
      <protection locked="0"/>
    </xf>
    <xf numFmtId="177" fontId="0" fillId="0" borderId="0" xfId="0" applyNumberFormat="1">
      <alignment vertical="center"/>
    </xf>
    <xf numFmtId="177" fontId="7" fillId="0" borderId="10" xfId="0" applyNumberFormat="1" applyFont="1" applyBorder="1" applyAlignment="1">
      <alignment horizontal="center" vertical="center"/>
    </xf>
    <xf numFmtId="49" fontId="3" fillId="0" borderId="10" xfId="35" applyNumberFormat="1" applyFont="1" applyFill="1" applyBorder="1" applyAlignment="1" applyProtection="1">
      <alignment horizontal="left" vertical="center"/>
    </xf>
    <xf numFmtId="177" fontId="3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49" fontId="28" fillId="0" borderId="10" xfId="35" applyNumberFormat="1" applyFont="1" applyFill="1" applyBorder="1" applyAlignment="1" applyProtection="1">
      <alignment horizontal="left" vertical="center"/>
    </xf>
    <xf numFmtId="1" fontId="3" fillId="0" borderId="10" xfId="0" applyNumberFormat="1" applyFont="1" applyFill="1" applyBorder="1" applyAlignment="1" applyProtection="1">
      <alignment vertical="center"/>
      <protection locked="0"/>
    </xf>
    <xf numFmtId="0" fontId="30" fillId="0" borderId="10" xfId="55" applyFont="1" applyBorder="1" applyAlignment="1">
      <alignment horizontal="left" vertical="center"/>
    </xf>
    <xf numFmtId="1" fontId="30" fillId="0" borderId="10" xfId="55" applyNumberFormat="1" applyFont="1" applyBorder="1" applyAlignment="1">
      <alignment horizontal="left" vertical="center" wrapText="1"/>
    </xf>
    <xf numFmtId="2" fontId="30" fillId="0" borderId="10" xfId="55" applyNumberFormat="1" applyFont="1" applyBorder="1" applyAlignment="1">
      <alignment horizontal="left" vertical="center" wrapText="1" indent="1"/>
    </xf>
    <xf numFmtId="2" fontId="30" fillId="0" borderId="10" xfId="55" applyNumberFormat="1" applyFont="1" applyBorder="1" applyAlignment="1">
      <alignment horizontal="left" vertical="center" wrapText="1" indent="2"/>
    </xf>
    <xf numFmtId="0" fontId="30" fillId="0" borderId="10" xfId="55" applyFont="1" applyBorder="1" applyAlignment="1">
      <alignment horizontal="left" vertical="center" wrapText="1"/>
    </xf>
    <xf numFmtId="0" fontId="30" fillId="0" borderId="10" xfId="55" applyFont="1" applyFill="1" applyBorder="1" applyAlignment="1">
      <alignment horizontal="left" vertical="center" wrapText="1"/>
    </xf>
    <xf numFmtId="1" fontId="30" fillId="0" borderId="10" xfId="55" applyNumberFormat="1" applyFont="1" applyFill="1" applyBorder="1" applyAlignment="1">
      <alignment horizontal="left" vertical="center" wrapText="1"/>
    </xf>
    <xf numFmtId="1" fontId="30" fillId="0" borderId="10" xfId="55" applyNumberFormat="1" applyFont="1" applyBorder="1" applyAlignment="1">
      <alignment horizontal="left" vertical="center" wrapText="1" indent="1"/>
    </xf>
    <xf numFmtId="0" fontId="34" fillId="26" borderId="10" xfId="0" applyFont="1" applyFill="1" applyBorder="1" applyAlignment="1">
      <alignment vertical="center"/>
    </xf>
    <xf numFmtId="176" fontId="34" fillId="26" borderId="10" xfId="0" applyNumberFormat="1" applyFont="1" applyFill="1" applyBorder="1" applyAlignment="1" applyProtection="1">
      <alignment horizontal="left" vertical="center"/>
      <protection locked="0"/>
    </xf>
    <xf numFmtId="178" fontId="34" fillId="26" borderId="10" xfId="0" applyNumberFormat="1" applyFont="1" applyFill="1" applyBorder="1" applyAlignment="1" applyProtection="1">
      <alignment horizontal="left" vertical="center"/>
      <protection locked="0"/>
    </xf>
    <xf numFmtId="0" fontId="34" fillId="27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41" fillId="0" borderId="10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vertical="center" wrapText="1"/>
    </xf>
    <xf numFmtId="179" fontId="0" fillId="0" borderId="0" xfId="44" applyNumberFormat="1" applyFont="1" applyAlignment="1">
      <alignment vertical="center"/>
    </xf>
    <xf numFmtId="179" fontId="19" fillId="0" borderId="0" xfId="44" applyNumberFormat="1" applyFont="1" applyFill="1" applyBorder="1" applyAlignment="1" applyProtection="1">
      <alignment horizontal="right" vertical="center" wrapText="1"/>
    </xf>
    <xf numFmtId="179" fontId="41" fillId="0" borderId="10" xfId="44" applyNumberFormat="1" applyFont="1" applyFill="1" applyBorder="1" applyAlignment="1" applyProtection="1">
      <alignment horizontal="center" vertical="center" wrapText="1"/>
    </xf>
    <xf numFmtId="179" fontId="42" fillId="0" borderId="10" xfId="44" applyNumberFormat="1" applyFont="1" applyFill="1" applyBorder="1" applyAlignment="1">
      <alignment horizontal="center" vertical="center" wrapText="1"/>
    </xf>
    <xf numFmtId="179" fontId="39" fillId="0" borderId="0" xfId="44" applyNumberFormat="1" applyFont="1" applyAlignment="1">
      <alignment horizontal="center" vertical="center" wrapText="1"/>
    </xf>
    <xf numFmtId="179" fontId="39" fillId="0" borderId="0" xfId="44" applyNumberFormat="1" applyFont="1" applyAlignment="1">
      <alignment vertical="center" wrapText="1"/>
    </xf>
    <xf numFmtId="179" fontId="39" fillId="0" borderId="0" xfId="44" applyNumberFormat="1" applyFont="1" applyAlignment="1">
      <alignment horizontal="left" vertical="center" wrapText="1"/>
    </xf>
    <xf numFmtId="179" fontId="6" fillId="0" borderId="0" xfId="44" applyNumberFormat="1" applyFont="1" applyAlignment="1">
      <alignment horizontal="center" vertical="center" wrapText="1"/>
    </xf>
    <xf numFmtId="179" fontId="42" fillId="0" borderId="10" xfId="44" applyNumberFormat="1" applyFont="1" applyFill="1" applyBorder="1" applyAlignment="1" applyProtection="1">
      <alignment vertical="center"/>
      <protection locked="0"/>
    </xf>
    <xf numFmtId="179" fontId="0" fillId="0" borderId="0" xfId="44" applyNumberFormat="1" applyFont="1">
      <alignment vertical="center"/>
    </xf>
    <xf numFmtId="179" fontId="7" fillId="0" borderId="10" xfId="44" applyNumberFormat="1" applyFont="1" applyBorder="1" applyAlignment="1">
      <alignment horizontal="center" vertical="center"/>
    </xf>
    <xf numFmtId="179" fontId="7" fillId="0" borderId="10" xfId="44" applyNumberFormat="1" applyFont="1" applyBorder="1">
      <alignment vertical="center"/>
    </xf>
    <xf numFmtId="179" fontId="32" fillId="0" borderId="10" xfId="44" applyNumberFormat="1" applyFont="1" applyBorder="1" applyAlignment="1">
      <alignment horizontal="right" vertical="center"/>
    </xf>
    <xf numFmtId="179" fontId="30" fillId="0" borderId="10" xfId="44" applyNumberFormat="1" applyFont="1" applyBorder="1" applyAlignment="1">
      <alignment horizontal="right" vertical="center"/>
    </xf>
    <xf numFmtId="179" fontId="30" fillId="0" borderId="10" xfId="44" applyNumberFormat="1" applyFont="1" applyBorder="1" applyAlignment="1">
      <alignment horizontal="right" vertical="center" wrapText="1"/>
    </xf>
    <xf numFmtId="179" fontId="3" fillId="0" borderId="10" xfId="44" applyNumberFormat="1" applyFont="1" applyBorder="1">
      <alignment vertical="center"/>
    </xf>
    <xf numFmtId="179" fontId="3" fillId="0" borderId="10" xfId="44" applyNumberFormat="1" applyFont="1" applyFill="1" applyBorder="1">
      <alignment vertical="center"/>
    </xf>
    <xf numFmtId="179" fontId="3" fillId="0" borderId="0" xfId="44" applyNumberFormat="1" applyFont="1">
      <alignment vertical="center"/>
    </xf>
    <xf numFmtId="179" fontId="0" fillId="0" borderId="0" xfId="44" applyNumberFormat="1" applyFont="1" applyFill="1" applyAlignment="1">
      <alignment horizontal="right" vertical="center"/>
    </xf>
    <xf numFmtId="179" fontId="7" fillId="0" borderId="10" xfId="44" applyNumberFormat="1" applyFont="1" applyFill="1" applyBorder="1" applyAlignment="1">
      <alignment horizontal="center" vertical="center"/>
    </xf>
    <xf numFmtId="179" fontId="28" fillId="0" borderId="10" xfId="44" applyNumberFormat="1" applyFont="1" applyFill="1" applyBorder="1" applyAlignment="1" applyProtection="1">
      <alignment horizontal="right" vertical="center"/>
    </xf>
    <xf numFmtId="179" fontId="3" fillId="0" borderId="10" xfId="44" applyNumberFormat="1" applyFont="1" applyFill="1" applyBorder="1" applyAlignment="1" applyProtection="1">
      <alignment horizontal="right" vertical="center"/>
    </xf>
    <xf numFmtId="179" fontId="3" fillId="0" borderId="10" xfId="44" applyNumberFormat="1" applyFont="1" applyFill="1" applyBorder="1" applyAlignment="1" applyProtection="1">
      <alignment vertical="center"/>
    </xf>
    <xf numFmtId="179" fontId="3" fillId="0" borderId="0" xfId="44" applyNumberFormat="1" applyFont="1" applyFill="1">
      <alignment vertical="center"/>
    </xf>
    <xf numFmtId="179" fontId="0" fillId="0" borderId="0" xfId="44" applyNumberFormat="1" applyFont="1" applyFill="1">
      <alignment vertical="center"/>
    </xf>
    <xf numFmtId="0" fontId="0" fillId="0" borderId="0" xfId="0" applyAlignment="1"/>
    <xf numFmtId="179" fontId="6" fillId="0" borderId="0" xfId="44" applyNumberFormat="1" applyFont="1" applyAlignment="1"/>
    <xf numFmtId="0" fontId="1" fillId="0" borderId="10" xfId="0" applyFont="1" applyBorder="1" applyAlignment="1">
      <alignment horizontal="center"/>
    </xf>
    <xf numFmtId="179" fontId="1" fillId="0" borderId="10" xfId="44" applyNumberFormat="1" applyFont="1" applyBorder="1" applyAlignment="1"/>
    <xf numFmtId="0" fontId="0" fillId="0" borderId="10" xfId="0" applyBorder="1" applyAlignment="1"/>
    <xf numFmtId="179" fontId="0" fillId="0" borderId="10" xfId="44" applyNumberFormat="1" applyFont="1" applyBorder="1" applyAlignment="1"/>
    <xf numFmtId="179" fontId="0" fillId="0" borderId="0" xfId="44" applyNumberFormat="1" applyFont="1" applyAlignment="1"/>
    <xf numFmtId="0" fontId="1" fillId="27" borderId="0" xfId="0" applyFont="1" applyFill="1" applyAlignment="1">
      <alignment vertical="center"/>
    </xf>
    <xf numFmtId="179" fontId="1" fillId="27" borderId="0" xfId="44" applyNumberFormat="1" applyFont="1" applyFill="1" applyAlignment="1">
      <alignment vertical="center"/>
    </xf>
    <xf numFmtId="179" fontId="6" fillId="27" borderId="0" xfId="44" applyNumberFormat="1" applyFont="1" applyFill="1" applyAlignment="1">
      <alignment vertical="center"/>
    </xf>
    <xf numFmtId="179" fontId="1" fillId="27" borderId="0" xfId="44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/>
    <xf numFmtId="179" fontId="6" fillId="0" borderId="10" xfId="44" applyNumberFormat="1" applyFont="1" applyFill="1" applyBorder="1" applyAlignment="1" applyProtection="1"/>
    <xf numFmtId="0" fontId="29" fillId="27" borderId="0" xfId="0" applyFont="1" applyFill="1">
      <alignment vertical="center"/>
    </xf>
    <xf numFmtId="0" fontId="30" fillId="27" borderId="13" xfId="0" applyNumberFormat="1" applyFont="1" applyFill="1" applyBorder="1" applyAlignment="1" applyProtection="1"/>
    <xf numFmtId="0" fontId="30" fillId="27" borderId="10" xfId="0" applyNumberFormat="1" applyFont="1" applyFill="1" applyBorder="1" applyAlignment="1" applyProtection="1">
      <alignment horizontal="center" vertical="center" wrapText="1"/>
    </xf>
    <xf numFmtId="0" fontId="30" fillId="27" borderId="10" xfId="0" applyNumberFormat="1" applyFont="1" applyFill="1" applyBorder="1" applyAlignment="1" applyProtection="1"/>
    <xf numFmtId="0" fontId="29" fillId="27" borderId="0" xfId="0" applyFont="1" applyFill="1" applyAlignment="1"/>
    <xf numFmtId="179" fontId="30" fillId="27" borderId="13" xfId="44" applyNumberFormat="1" applyFont="1" applyFill="1" applyBorder="1" applyAlignment="1" applyProtection="1">
      <alignment horizontal="right" vertical="center"/>
    </xf>
    <xf numFmtId="179" fontId="30" fillId="27" borderId="10" xfId="44" applyNumberFormat="1" applyFont="1" applyFill="1" applyBorder="1" applyAlignment="1" applyProtection="1">
      <alignment horizontal="center" vertical="center" wrapText="1"/>
    </xf>
    <xf numFmtId="179" fontId="30" fillId="27" borderId="10" xfId="44" applyNumberFormat="1" applyFont="1" applyFill="1" applyBorder="1" applyAlignment="1" applyProtection="1"/>
    <xf numFmtId="179" fontId="29" fillId="27" borderId="0" xfId="44" applyNumberFormat="1" applyFont="1" applyFill="1" applyAlignment="1"/>
    <xf numFmtId="0" fontId="47" fillId="0" borderId="0" xfId="0" applyFont="1" applyAlignment="1">
      <alignment horizontal="center" vertical="center"/>
    </xf>
    <xf numFmtId="31" fontId="49" fillId="0" borderId="0" xfId="56" applyNumberFormat="1" applyFont="1" applyBorder="1" applyAlignment="1" applyProtection="1">
      <alignment horizontal="left"/>
      <protection locked="0"/>
    </xf>
    <xf numFmtId="0" fontId="32" fillId="0" borderId="10" xfId="57" applyFont="1" applyFill="1" applyBorder="1" applyAlignment="1" applyProtection="1">
      <alignment horizontal="center" vertical="center" wrapText="1"/>
      <protection locked="0"/>
    </xf>
    <xf numFmtId="0" fontId="51" fillId="0" borderId="10" xfId="56" applyFont="1" applyFill="1" applyBorder="1" applyAlignment="1" applyProtection="1">
      <alignment horizontal="center"/>
      <protection locked="0"/>
    </xf>
    <xf numFmtId="179" fontId="30" fillId="0" borderId="10" xfId="44" applyNumberFormat="1" applyFont="1" applyFill="1" applyBorder="1" applyAlignment="1" applyProtection="1">
      <alignment horizontal="right"/>
      <protection locked="0"/>
    </xf>
    <xf numFmtId="0" fontId="30" fillId="0" borderId="10" xfId="57" applyFont="1" applyFill="1" applyBorder="1" applyAlignment="1" applyProtection="1">
      <alignment horizontal="left" vertical="center"/>
      <protection locked="0"/>
    </xf>
    <xf numFmtId="179" fontId="30" fillId="0" borderId="10" xfId="44" applyNumberFormat="1" applyFont="1" applyFill="1" applyBorder="1">
      <alignment vertical="center"/>
    </xf>
    <xf numFmtId="0" fontId="30" fillId="0" borderId="10" xfId="57" applyFont="1" applyFill="1" applyBorder="1" applyAlignment="1" applyProtection="1">
      <alignment vertical="center"/>
      <protection locked="0"/>
    </xf>
    <xf numFmtId="179" fontId="30" fillId="0" borderId="10" xfId="44" applyNumberFormat="1" applyFont="1" applyFill="1" applyBorder="1" applyAlignment="1" applyProtection="1">
      <alignment vertical="center"/>
      <protection locked="0"/>
    </xf>
    <xf numFmtId="179" fontId="30" fillId="0" borderId="10" xfId="58" applyNumberFormat="1" applyFont="1" applyFill="1" applyBorder="1">
      <alignment vertical="center"/>
    </xf>
    <xf numFmtId="0" fontId="0" fillId="0" borderId="0" xfId="0" applyFill="1">
      <alignment vertical="center"/>
    </xf>
    <xf numFmtId="0" fontId="30" fillId="0" borderId="12" xfId="0" applyNumberFormat="1" applyFont="1" applyFill="1" applyBorder="1" applyAlignment="1" applyProtection="1">
      <alignment horizontal="left" vertical="center"/>
    </xf>
    <xf numFmtId="0" fontId="51" fillId="0" borderId="10" xfId="56" applyFont="1" applyFill="1" applyBorder="1" applyAlignment="1" applyProtection="1">
      <alignment horizontal="center" vertical="center"/>
      <protection locked="0"/>
    </xf>
    <xf numFmtId="179" fontId="30" fillId="0" borderId="10" xfId="44" applyNumberFormat="1" applyFont="1" applyFill="1" applyBorder="1" applyAlignment="1" applyProtection="1">
      <alignment horizontal="right" vertical="center"/>
      <protection locked="0"/>
    </xf>
    <xf numFmtId="0" fontId="30" fillId="0" borderId="10" xfId="56" applyFont="1" applyFill="1" applyBorder="1" applyAlignment="1" applyProtection="1">
      <alignment vertical="center"/>
      <protection locked="0"/>
    </xf>
    <xf numFmtId="0" fontId="33" fillId="0" borderId="10" xfId="59" applyFont="1" applyFill="1" applyBorder="1" applyAlignment="1">
      <alignment horizontal="center" vertical="center"/>
    </xf>
    <xf numFmtId="0" fontId="50" fillId="0" borderId="13" xfId="56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3" xfId="61" applyFont="1" applyFill="1" applyBorder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52" fillId="0" borderId="10" xfId="0" applyNumberFormat="1" applyFont="1" applyFill="1" applyBorder="1" applyAlignment="1" applyProtection="1">
      <alignment horizontal="center" vertical="center"/>
    </xf>
    <xf numFmtId="180" fontId="6" fillId="0" borderId="12" xfId="0" applyNumberFormat="1" applyFont="1" applyFill="1" applyBorder="1" applyAlignment="1" applyProtection="1">
      <alignment vertical="center" wrapText="1"/>
    </xf>
    <xf numFmtId="49" fontId="6" fillId="0" borderId="12" xfId="0" applyNumberFormat="1" applyFont="1" applyFill="1" applyBorder="1" applyAlignment="1" applyProtection="1">
      <alignment vertical="center" wrapText="1"/>
    </xf>
    <xf numFmtId="181" fontId="6" fillId="0" borderId="10" xfId="0" applyNumberFormat="1" applyFont="1" applyFill="1" applyBorder="1" applyAlignment="1" applyProtection="1">
      <alignment horizontal="right" vertical="center"/>
    </xf>
    <xf numFmtId="182" fontId="11" fillId="0" borderId="10" xfId="60" applyNumberFormat="1" applyFont="1" applyFill="1" applyBorder="1" applyAlignment="1" applyProtection="1">
      <alignment horizontal="right" vertical="center" wrapText="1"/>
    </xf>
    <xf numFmtId="0" fontId="52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Font="1" applyBorder="1" applyAlignment="1">
      <alignment vertical="center"/>
    </xf>
    <xf numFmtId="182" fontId="6" fillId="0" borderId="10" xfId="0" applyNumberFormat="1" applyFont="1" applyFill="1" applyBorder="1" applyAlignment="1" applyProtection="1">
      <alignment horizontal="right" vertical="center"/>
    </xf>
    <xf numFmtId="182" fontId="6" fillId="0" borderId="10" xfId="60" applyNumberFormat="1" applyFont="1" applyFill="1" applyBorder="1" applyAlignment="1" applyProtection="1">
      <alignment horizontal="right" vertical="center" wrapText="1"/>
    </xf>
    <xf numFmtId="49" fontId="6" fillId="0" borderId="10" xfId="0" applyNumberFormat="1" applyFont="1" applyFill="1" applyBorder="1" applyAlignment="1" applyProtection="1">
      <alignment vertical="center" wrapText="1"/>
    </xf>
    <xf numFmtId="180" fontId="6" fillId="0" borderId="10" xfId="0" applyNumberFormat="1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6" fillId="27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177" fontId="35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48" fillId="0" borderId="0" xfId="56" applyFont="1" applyBorder="1" applyAlignment="1" applyProtection="1">
      <alignment horizontal="center"/>
      <protection locked="0"/>
    </xf>
    <xf numFmtId="0" fontId="51" fillId="0" borderId="14" xfId="57" applyFont="1" applyFill="1" applyBorder="1" applyAlignment="1" applyProtection="1">
      <alignment horizontal="center" vertical="center" wrapText="1"/>
      <protection locked="0"/>
    </xf>
    <xf numFmtId="0" fontId="51" fillId="0" borderId="11" xfId="57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/>
    </xf>
    <xf numFmtId="0" fontId="44" fillId="27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7" borderId="10" xfId="44" applyNumberFormat="1" applyFont="1" applyFill="1" applyBorder="1" applyAlignment="1" applyProtection="1">
      <alignment horizontal="center" vertical="center" wrapText="1"/>
    </xf>
    <xf numFmtId="0" fontId="6" fillId="27" borderId="10" xfId="44" applyNumberFormat="1" applyFont="1" applyFill="1" applyBorder="1" applyAlignment="1" applyProtection="1">
      <alignment wrapText="1"/>
    </xf>
    <xf numFmtId="179" fontId="46" fillId="27" borderId="0" xfId="44" applyNumberFormat="1" applyFont="1" applyFill="1" applyAlignment="1">
      <alignment horizontal="center" vertical="center"/>
    </xf>
    <xf numFmtId="179" fontId="43" fillId="27" borderId="0" xfId="44" applyNumberFormat="1" applyFont="1" applyFill="1" applyAlignment="1">
      <alignment horizontal="center" vertical="center"/>
    </xf>
    <xf numFmtId="0" fontId="6" fillId="27" borderId="10" xfId="0" applyNumberFormat="1" applyFont="1" applyFill="1" applyBorder="1" applyAlignment="1" applyProtection="1">
      <alignment horizontal="center" vertical="center" wrapText="1"/>
    </xf>
    <xf numFmtId="0" fontId="6" fillId="27" borderId="10" xfId="0" applyNumberFormat="1" applyFont="1" applyFill="1" applyBorder="1" applyAlignment="1" applyProtection="1">
      <alignment wrapText="1"/>
    </xf>
    <xf numFmtId="0" fontId="6" fillId="27" borderId="14" xfId="44" applyNumberFormat="1" applyFont="1" applyFill="1" applyBorder="1" applyAlignment="1" applyProtection="1">
      <alignment horizontal="center" vertical="center" wrapText="1"/>
    </xf>
    <xf numFmtId="0" fontId="6" fillId="27" borderId="11" xfId="44" applyNumberFormat="1" applyFont="1" applyFill="1" applyBorder="1" applyAlignment="1" applyProtection="1">
      <alignment horizontal="center" vertical="center" wrapText="1"/>
    </xf>
    <xf numFmtId="0" fontId="6" fillId="27" borderId="11" xfId="44" applyNumberFormat="1" applyFont="1" applyFill="1" applyBorder="1" applyAlignment="1" applyProtection="1">
      <alignment horizontal="center" wrapText="1"/>
    </xf>
    <xf numFmtId="0" fontId="3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1" fillId="0" borderId="10" xfId="0" applyNumberFormat="1" applyFont="1" applyFill="1" applyBorder="1" applyAlignment="1" applyProtection="1">
      <alignment horizontal="center" vertical="center" wrapText="1"/>
    </xf>
    <xf numFmtId="179" fontId="42" fillId="0" borderId="10" xfId="44" applyNumberFormat="1" applyFont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2" fillId="0" borderId="15" xfId="0" applyNumberFormat="1" applyFont="1" applyFill="1" applyBorder="1" applyAlignment="1" applyProtection="1">
      <alignment horizontal="center" vertical="center"/>
    </xf>
    <xf numFmtId="0" fontId="52" fillId="0" borderId="16" xfId="0" applyNumberFormat="1" applyFont="1" applyFill="1" applyBorder="1" applyAlignment="1" applyProtection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/>
    </xf>
    <xf numFmtId="0" fontId="52" fillId="0" borderId="10" xfId="0" applyNumberFormat="1" applyFont="1" applyFill="1" applyBorder="1" applyAlignment="1" applyProtection="1">
      <alignment horizontal="center" vertical="center"/>
    </xf>
    <xf numFmtId="0" fontId="52" fillId="0" borderId="14" xfId="0" applyNumberFormat="1" applyFont="1" applyFill="1" applyBorder="1" applyAlignment="1" applyProtection="1">
      <alignment horizontal="center" vertical="center"/>
    </xf>
    <xf numFmtId="0" fontId="52" fillId="0" borderId="11" xfId="0" applyNumberFormat="1" applyFont="1" applyFill="1" applyBorder="1" applyAlignment="1" applyProtection="1">
      <alignment horizontal="center" vertical="center"/>
    </xf>
    <xf numFmtId="0" fontId="52" fillId="26" borderId="18" xfId="0" applyFont="1" applyFill="1" applyBorder="1" applyAlignment="1">
      <alignment horizontal="center" vertical="center"/>
    </xf>
    <xf numFmtId="0" fontId="52" fillId="26" borderId="11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center" vertical="center" wrapText="1"/>
    </xf>
    <xf numFmtId="0" fontId="52" fillId="0" borderId="11" xfId="0" applyNumberFormat="1" applyFont="1" applyFill="1" applyBorder="1" applyAlignment="1" applyProtection="1">
      <alignment horizontal="center" vertical="center" wrapText="1"/>
    </xf>
    <xf numFmtId="0" fontId="52" fillId="26" borderId="10" xfId="0" applyNumberFormat="1" applyFont="1" applyFill="1" applyBorder="1" applyAlignment="1" applyProtection="1">
      <alignment horizontal="center" vertical="center" wrapText="1"/>
    </xf>
    <xf numFmtId="0" fontId="52" fillId="26" borderId="14" xfId="0" applyNumberFormat="1" applyFont="1" applyFill="1" applyBorder="1" applyAlignment="1" applyProtection="1">
      <alignment horizontal="center" vertical="center" wrapText="1"/>
    </xf>
    <xf numFmtId="0" fontId="52" fillId="26" borderId="18" xfId="0" applyNumberFormat="1" applyFont="1" applyFill="1" applyBorder="1" applyAlignment="1" applyProtection="1">
      <alignment horizontal="center" vertical="center" wrapText="1"/>
    </xf>
    <xf numFmtId="0" fontId="52" fillId="26" borderId="11" xfId="0" applyNumberFormat="1" applyFont="1" applyFill="1" applyBorder="1" applyAlignment="1" applyProtection="1">
      <alignment horizontal="center" vertical="center" wrapText="1"/>
    </xf>
  </cellXfs>
  <cellStyles count="6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 2" xfId="19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差_表二" xfId="26"/>
    <cellStyle name="常规" xfId="0" builtinId="0"/>
    <cellStyle name="常规 10" xfId="27"/>
    <cellStyle name="常规 2" xfId="28"/>
    <cellStyle name="常规 2 2" xfId="29"/>
    <cellStyle name="常规 2_政府性基金收支预算表模板" xfId="30"/>
    <cellStyle name="常规 3" xfId="31"/>
    <cellStyle name="常规 3 2" xfId="32"/>
    <cellStyle name="常规 3_政府性基金收支预算表模板" xfId="33"/>
    <cellStyle name="常规 4" xfId="34"/>
    <cellStyle name="常规_2006年元旦加班表（宋金国）" xfId="57"/>
    <cellStyle name="常规_Sheet1" xfId="59"/>
    <cellStyle name="常规_Sheet1 (2)" xfId="61"/>
    <cellStyle name="常规_Sheet3" xfId="55"/>
    <cellStyle name="常规_各市2003年收支平衡表" xfId="56"/>
    <cellStyle name="常规_公共财政收支预算表模板_1" xfId="35"/>
    <cellStyle name="好" xfId="36" builtinId="26" customBuiltin="1"/>
    <cellStyle name="好_表二" xfId="37"/>
    <cellStyle name="汇总" xfId="38" builtinId="25" customBuiltin="1"/>
    <cellStyle name="计算" xfId="39" builtinId="22" customBuiltin="1"/>
    <cellStyle name="检查单元格" xfId="40" builtinId="23" customBuiltin="1"/>
    <cellStyle name="解释性文本" xfId="41" builtinId="53" customBuiltin="1"/>
    <cellStyle name="警告文本" xfId="42" builtinId="11" customBuiltin="1"/>
    <cellStyle name="链接单元格" xfId="43" builtinId="24" customBuiltin="1"/>
    <cellStyle name="千位分隔" xfId="44" builtinId="3"/>
    <cellStyle name="千位分隔[0]" xfId="60" builtinId="6"/>
    <cellStyle name="千位分隔_平衡表" xfId="58"/>
    <cellStyle name="强调文字颜色 1" xfId="45" builtinId="29" customBuiltin="1"/>
    <cellStyle name="强调文字颜色 2" xfId="46" builtinId="33" customBuiltin="1"/>
    <cellStyle name="强调文字颜色 3" xfId="47" builtinId="37" customBuiltin="1"/>
    <cellStyle name="强调文字颜色 4" xfId="48" builtinId="41" customBuiltin="1"/>
    <cellStyle name="强调文字颜色 5" xfId="49" builtinId="45" customBuiltin="1"/>
    <cellStyle name="强调文字颜色 6" xfId="50" builtinId="49" customBuiltin="1"/>
    <cellStyle name="适中" xfId="51" builtinId="28" customBuiltin="1"/>
    <cellStyle name="输出" xfId="52" builtinId="21" customBuiltin="1"/>
    <cellStyle name="输入" xfId="53" builtinId="20" customBuiltin="1"/>
    <cellStyle name="注释" xfId="54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2"/>
  <sheetViews>
    <sheetView tabSelected="1" workbookViewId="0">
      <selection activeCell="C3" sqref="C3"/>
    </sheetView>
  </sheetViews>
  <sheetFormatPr defaultRowHeight="15.6"/>
  <cols>
    <col min="1" max="1" width="115" customWidth="1"/>
  </cols>
  <sheetData>
    <row r="3" spans="1:1" ht="124.2" customHeight="1">
      <c r="A3" s="99" t="s">
        <v>834</v>
      </c>
    </row>
    <row r="4" spans="1:1">
      <c r="A4" s="117" t="s">
        <v>788</v>
      </c>
    </row>
    <row r="5" spans="1:1">
      <c r="A5" s="117" t="s">
        <v>824</v>
      </c>
    </row>
    <row r="6" spans="1:1">
      <c r="A6" s="117" t="s">
        <v>825</v>
      </c>
    </row>
    <row r="7" spans="1:1">
      <c r="A7" s="117" t="s">
        <v>826</v>
      </c>
    </row>
    <row r="8" spans="1:1">
      <c r="A8" s="117" t="s">
        <v>827</v>
      </c>
    </row>
    <row r="9" spans="1:1">
      <c r="A9" s="117" t="s">
        <v>833</v>
      </c>
    </row>
    <row r="10" spans="1:1">
      <c r="A10" s="118" t="s">
        <v>867</v>
      </c>
    </row>
    <row r="11" spans="1:1">
      <c r="A11" s="118" t="s">
        <v>868</v>
      </c>
    </row>
    <row r="12" spans="1:1">
      <c r="A12" s="118" t="s">
        <v>869</v>
      </c>
    </row>
  </sheetData>
  <phoneticPr fontId="3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H15" sqref="H15"/>
    </sheetView>
  </sheetViews>
  <sheetFormatPr defaultRowHeight="15.6"/>
  <cols>
    <col min="1" max="16384" width="8.796875" style="40"/>
  </cols>
  <sheetData>
    <row r="1" spans="1:19" ht="22.2">
      <c r="A1" s="169" t="s">
        <v>854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>
      <c r="A2" s="119" t="s">
        <v>855</v>
      </c>
      <c r="S2" s="120" t="s">
        <v>5</v>
      </c>
    </row>
    <row r="3" spans="1:19" s="121" customFormat="1" ht="10.8">
      <c r="A3" s="173" t="s">
        <v>837</v>
      </c>
      <c r="B3" s="178" t="s">
        <v>856</v>
      </c>
      <c r="C3" s="178" t="s">
        <v>857</v>
      </c>
      <c r="D3" s="181" t="s">
        <v>338</v>
      </c>
      <c r="E3" s="181"/>
      <c r="F3" s="181"/>
      <c r="G3" s="182" t="s">
        <v>858</v>
      </c>
      <c r="H3" s="178" t="s">
        <v>859</v>
      </c>
      <c r="I3" s="178" t="s">
        <v>860</v>
      </c>
      <c r="J3" s="173" t="s">
        <v>842</v>
      </c>
      <c r="K3" s="173"/>
      <c r="L3" s="173"/>
      <c r="M3" s="173"/>
      <c r="N3" s="173"/>
      <c r="O3" s="173"/>
      <c r="P3" s="173"/>
      <c r="Q3" s="173"/>
      <c r="R3" s="173"/>
      <c r="S3" s="173"/>
    </row>
    <row r="4" spans="1:19" s="121" customFormat="1" ht="12">
      <c r="A4" s="173"/>
      <c r="B4" s="179"/>
      <c r="C4" s="179"/>
      <c r="D4" s="176" t="s">
        <v>861</v>
      </c>
      <c r="E4" s="176" t="s">
        <v>862</v>
      </c>
      <c r="F4" s="176" t="s">
        <v>863</v>
      </c>
      <c r="G4" s="183"/>
      <c r="H4" s="179"/>
      <c r="I4" s="179" t="s">
        <v>860</v>
      </c>
      <c r="J4" s="173" t="s">
        <v>550</v>
      </c>
      <c r="K4" s="168" t="s">
        <v>843</v>
      </c>
      <c r="L4" s="168"/>
      <c r="M4" s="168" t="s">
        <v>844</v>
      </c>
      <c r="N4" s="168" t="s">
        <v>845</v>
      </c>
      <c r="O4" s="168" t="s">
        <v>846</v>
      </c>
      <c r="P4" s="168" t="s">
        <v>847</v>
      </c>
      <c r="Q4" s="168" t="s">
        <v>848</v>
      </c>
      <c r="R4" s="168"/>
      <c r="S4" s="168" t="s">
        <v>849</v>
      </c>
    </row>
    <row r="5" spans="1:19" ht="36">
      <c r="A5" s="173"/>
      <c r="B5" s="180"/>
      <c r="C5" s="180"/>
      <c r="D5" s="177"/>
      <c r="E5" s="177"/>
      <c r="F5" s="177"/>
      <c r="G5" s="184"/>
      <c r="H5" s="180"/>
      <c r="I5" s="180"/>
      <c r="J5" s="173"/>
      <c r="K5" s="122" t="s">
        <v>850</v>
      </c>
      <c r="L5" s="123" t="s">
        <v>851</v>
      </c>
      <c r="M5" s="168"/>
      <c r="N5" s="168"/>
      <c r="O5" s="168"/>
      <c r="P5" s="168"/>
      <c r="Q5" s="122" t="s">
        <v>850</v>
      </c>
      <c r="R5" s="122" t="s">
        <v>864</v>
      </c>
      <c r="S5" s="168"/>
    </row>
    <row r="6" spans="1:19">
      <c r="A6" s="136" t="s">
        <v>550</v>
      </c>
      <c r="B6" s="134"/>
      <c r="C6" s="133"/>
      <c r="D6" s="133"/>
      <c r="E6" s="133"/>
      <c r="F6" s="133"/>
      <c r="G6" s="133" t="s">
        <v>853</v>
      </c>
      <c r="H6" s="133"/>
      <c r="I6" s="133"/>
      <c r="J6" s="132">
        <f>SUM(K6:P6)</f>
        <v>0</v>
      </c>
      <c r="K6" s="132"/>
      <c r="L6" s="135"/>
      <c r="M6" s="135"/>
      <c r="N6" s="135"/>
      <c r="O6" s="135"/>
      <c r="P6" s="135"/>
      <c r="Q6" s="135"/>
      <c r="R6" s="135"/>
      <c r="S6" s="135"/>
    </row>
    <row r="7" spans="1:19">
      <c r="A7" s="133"/>
      <c r="B7" s="134"/>
      <c r="C7" s="133"/>
      <c r="D7" s="133"/>
      <c r="E7" s="133"/>
      <c r="F7" s="133"/>
      <c r="G7" s="133" t="s">
        <v>853</v>
      </c>
      <c r="H7" s="133"/>
      <c r="I7" s="133"/>
      <c r="J7" s="132">
        <f>SUM(K7:P7)</f>
        <v>0</v>
      </c>
      <c r="K7" s="132"/>
      <c r="L7" s="135"/>
      <c r="M7" s="135"/>
      <c r="N7" s="135"/>
      <c r="O7" s="135"/>
      <c r="P7" s="135"/>
      <c r="Q7" s="135"/>
      <c r="R7" s="135"/>
      <c r="S7" s="135"/>
    </row>
    <row r="8" spans="1:19">
      <c r="A8" s="133"/>
      <c r="B8" s="134"/>
      <c r="C8" s="133"/>
      <c r="D8" s="133"/>
      <c r="E8" s="133"/>
      <c r="F8" s="133"/>
      <c r="G8" s="133" t="s">
        <v>853</v>
      </c>
      <c r="H8" s="133"/>
      <c r="I8" s="133"/>
      <c r="J8" s="132">
        <f>SUM(K8:P8)</f>
        <v>0</v>
      </c>
      <c r="K8" s="132"/>
      <c r="L8" s="135"/>
      <c r="M8" s="135"/>
      <c r="N8" s="135"/>
      <c r="O8" s="135"/>
      <c r="P8" s="135"/>
      <c r="Q8" s="135"/>
      <c r="R8" s="135"/>
      <c r="S8" s="135"/>
    </row>
    <row r="9" spans="1:19" s="138" customFormat="1">
      <c r="A9" s="137" t="s">
        <v>866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</sheetData>
  <mergeCells count="20">
    <mergeCell ref="A1:S1"/>
    <mergeCell ref="A3:A5"/>
    <mergeCell ref="B3:B5"/>
    <mergeCell ref="C3:C5"/>
    <mergeCell ref="D3:F3"/>
    <mergeCell ref="G3:G5"/>
    <mergeCell ref="H3:H5"/>
    <mergeCell ref="I3:I5"/>
    <mergeCell ref="J3:S3"/>
    <mergeCell ref="D4:D5"/>
    <mergeCell ref="O4:O5"/>
    <mergeCell ref="P4:P5"/>
    <mergeCell ref="Q4:R4"/>
    <mergeCell ref="S4:S5"/>
    <mergeCell ref="E4:E5"/>
    <mergeCell ref="F4:F5"/>
    <mergeCell ref="J4:J5"/>
    <mergeCell ref="K4:L4"/>
    <mergeCell ref="M4:M5"/>
    <mergeCell ref="N4:N5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3"/>
  <sheetViews>
    <sheetView zoomScaleSheetLayoutView="100" workbookViewId="0">
      <selection sqref="A1:D1"/>
    </sheetView>
  </sheetViews>
  <sheetFormatPr defaultColWidth="9" defaultRowHeight="15.6"/>
  <cols>
    <col min="1" max="1" width="30.69921875" style="20" customWidth="1"/>
    <col min="2" max="2" width="12.59765625" style="61" customWidth="1"/>
    <col min="3" max="3" width="49" style="20" bestFit="1" customWidth="1"/>
    <col min="4" max="4" width="14.19921875" style="76" customWidth="1"/>
    <col min="5" max="16384" width="9" style="20"/>
  </cols>
  <sheetData>
    <row r="1" spans="1:4" ht="23.1" customHeight="1">
      <c r="A1" s="139" t="s">
        <v>783</v>
      </c>
      <c r="B1" s="140"/>
      <c r="C1" s="140"/>
      <c r="D1" s="140"/>
    </row>
    <row r="2" spans="1:4" ht="23.1" customHeight="1">
      <c r="D2" s="70" t="s">
        <v>5</v>
      </c>
    </row>
    <row r="3" spans="1:4" ht="19.5" customHeight="1">
      <c r="A3" s="141" t="s">
        <v>6</v>
      </c>
      <c r="B3" s="141"/>
      <c r="C3" s="141" t="s">
        <v>7</v>
      </c>
      <c r="D3" s="141"/>
    </row>
    <row r="4" spans="1:4" ht="19.5" customHeight="1">
      <c r="A4" s="21" t="s">
        <v>8</v>
      </c>
      <c r="B4" s="62" t="s">
        <v>9</v>
      </c>
      <c r="C4" s="21" t="s">
        <v>8</v>
      </c>
      <c r="D4" s="71" t="s">
        <v>9</v>
      </c>
    </row>
    <row r="5" spans="1:4" ht="19.5" customHeight="1">
      <c r="A5" s="13" t="s">
        <v>549</v>
      </c>
      <c r="B5" s="63">
        <f>SUM(B6,B30)</f>
        <v>57400</v>
      </c>
      <c r="C5" s="25" t="s">
        <v>0</v>
      </c>
      <c r="D5" s="72">
        <v>113337</v>
      </c>
    </row>
    <row r="6" spans="1:4" ht="19.5" customHeight="1">
      <c r="A6" s="27" t="s">
        <v>230</v>
      </c>
      <c r="B6" s="64">
        <f>SUM(B7,B11:B12,B15,B18,B19:B29)</f>
        <v>36680</v>
      </c>
      <c r="C6" s="35" t="s">
        <v>32</v>
      </c>
      <c r="D6" s="73">
        <v>16750</v>
      </c>
    </row>
    <row r="7" spans="1:4" ht="19.5" customHeight="1">
      <c r="A7" s="28" t="s">
        <v>231</v>
      </c>
      <c r="B7" s="65">
        <v>17590</v>
      </c>
      <c r="C7" s="36" t="s">
        <v>326</v>
      </c>
      <c r="D7" s="73">
        <v>210</v>
      </c>
    </row>
    <row r="8" spans="1:4" ht="19.5" customHeight="1">
      <c r="A8" s="29" t="s">
        <v>232</v>
      </c>
      <c r="B8" s="65">
        <f>SUM(B9:B10)</f>
        <v>11000</v>
      </c>
      <c r="C8" s="36" t="s">
        <v>327</v>
      </c>
      <c r="D8" s="73">
        <v>189</v>
      </c>
    </row>
    <row r="9" spans="1:4" ht="19.5" customHeight="1">
      <c r="A9" s="30" t="s">
        <v>233</v>
      </c>
      <c r="B9" s="65">
        <v>11000</v>
      </c>
      <c r="C9" s="37" t="s">
        <v>133</v>
      </c>
      <c r="D9" s="73">
        <v>4</v>
      </c>
    </row>
    <row r="10" spans="1:4" ht="19.5" customHeight="1">
      <c r="A10" s="30" t="s">
        <v>234</v>
      </c>
      <c r="B10" s="65"/>
      <c r="C10" s="35" t="s">
        <v>134</v>
      </c>
      <c r="D10" s="73">
        <v>17</v>
      </c>
    </row>
    <row r="11" spans="1:4" ht="19.5" customHeight="1">
      <c r="A11" s="31" t="s">
        <v>235</v>
      </c>
      <c r="B11" s="65"/>
      <c r="C11" s="36" t="s">
        <v>33</v>
      </c>
      <c r="D11" s="73">
        <v>101</v>
      </c>
    </row>
    <row r="12" spans="1:4" ht="19.5" customHeight="1">
      <c r="A12" s="31" t="s">
        <v>236</v>
      </c>
      <c r="B12" s="66">
        <f>SUM(B13:B14)</f>
        <v>2240</v>
      </c>
      <c r="C12" s="36" t="s">
        <v>132</v>
      </c>
      <c r="D12" s="73">
        <v>101</v>
      </c>
    </row>
    <row r="13" spans="1:4" ht="19.5" customHeight="1">
      <c r="A13" s="31" t="s">
        <v>233</v>
      </c>
      <c r="B13" s="65">
        <v>1200</v>
      </c>
      <c r="C13" s="36" t="s">
        <v>34</v>
      </c>
      <c r="D13" s="73">
        <v>7359</v>
      </c>
    </row>
    <row r="14" spans="1:4" ht="19.5" customHeight="1">
      <c r="A14" s="31" t="s">
        <v>234</v>
      </c>
      <c r="B14" s="65">
        <v>1040</v>
      </c>
      <c r="C14" s="36" t="s">
        <v>132</v>
      </c>
      <c r="D14" s="73">
        <v>6308</v>
      </c>
    </row>
    <row r="15" spans="1:4" ht="19.5" customHeight="1">
      <c r="A15" s="28" t="s">
        <v>237</v>
      </c>
      <c r="B15" s="66">
        <f>SUM(B16:B17)</f>
        <v>1000</v>
      </c>
      <c r="C15" s="36" t="s">
        <v>147</v>
      </c>
      <c r="D15" s="73">
        <v>341</v>
      </c>
    </row>
    <row r="16" spans="1:4" ht="19.5" customHeight="1">
      <c r="A16" s="31" t="s">
        <v>233</v>
      </c>
      <c r="B16" s="65"/>
      <c r="C16" s="36" t="s">
        <v>135</v>
      </c>
      <c r="D16" s="73">
        <v>20</v>
      </c>
    </row>
    <row r="17" spans="1:4" ht="19.5" customHeight="1">
      <c r="A17" s="31" t="s">
        <v>234</v>
      </c>
      <c r="B17" s="65">
        <v>1000</v>
      </c>
      <c r="C17" s="36" t="s">
        <v>136</v>
      </c>
      <c r="D17" s="73">
        <v>20</v>
      </c>
    </row>
    <row r="18" spans="1:4" ht="19.5" customHeight="1">
      <c r="A18" s="32" t="s">
        <v>238</v>
      </c>
      <c r="B18" s="65">
        <v>1900</v>
      </c>
      <c r="C18" s="36" t="s">
        <v>137</v>
      </c>
      <c r="D18" s="73">
        <v>218</v>
      </c>
    </row>
    <row r="19" spans="1:4" ht="19.5" customHeight="1">
      <c r="A19" s="33" t="s">
        <v>239</v>
      </c>
      <c r="B19" s="65">
        <v>950</v>
      </c>
      <c r="C19" s="37" t="s">
        <v>139</v>
      </c>
      <c r="D19" s="73">
        <v>23</v>
      </c>
    </row>
    <row r="20" spans="1:4" ht="19.5" customHeight="1">
      <c r="A20" s="33" t="s">
        <v>240</v>
      </c>
      <c r="B20" s="65">
        <v>1040</v>
      </c>
      <c r="C20" s="37" t="s">
        <v>328</v>
      </c>
      <c r="D20" s="73">
        <v>429</v>
      </c>
    </row>
    <row r="21" spans="1:4" ht="19.5" customHeight="1">
      <c r="A21" s="33" t="s">
        <v>241</v>
      </c>
      <c r="B21" s="65">
        <v>290</v>
      </c>
      <c r="C21" s="36" t="s">
        <v>35</v>
      </c>
      <c r="D21" s="73">
        <v>180</v>
      </c>
    </row>
    <row r="22" spans="1:4" ht="19.5" customHeight="1">
      <c r="A22" s="33" t="s">
        <v>242</v>
      </c>
      <c r="B22" s="65">
        <v>2000</v>
      </c>
      <c r="C22" s="36" t="s">
        <v>132</v>
      </c>
      <c r="D22" s="73">
        <v>99</v>
      </c>
    </row>
    <row r="23" spans="1:4" ht="19.5" customHeight="1">
      <c r="A23" s="33" t="s">
        <v>243</v>
      </c>
      <c r="B23" s="65">
        <v>640</v>
      </c>
      <c r="C23" s="36" t="s">
        <v>138</v>
      </c>
      <c r="D23" s="73">
        <v>81</v>
      </c>
    </row>
    <row r="24" spans="1:4" ht="19.5" customHeight="1">
      <c r="A24" s="33" t="s">
        <v>244</v>
      </c>
      <c r="B24" s="65">
        <v>590</v>
      </c>
      <c r="C24" s="37" t="s">
        <v>36</v>
      </c>
      <c r="D24" s="73">
        <v>65</v>
      </c>
    </row>
    <row r="25" spans="1:4" ht="19.5" customHeight="1">
      <c r="A25" s="33" t="s">
        <v>245</v>
      </c>
      <c r="B25" s="65">
        <v>6750</v>
      </c>
      <c r="C25" s="37" t="s">
        <v>132</v>
      </c>
      <c r="D25" s="73">
        <v>65</v>
      </c>
    </row>
    <row r="26" spans="1:4" ht="19.5" customHeight="1">
      <c r="A26" s="33" t="s">
        <v>246</v>
      </c>
      <c r="B26" s="65">
        <v>1690</v>
      </c>
      <c r="C26" s="36" t="s">
        <v>37</v>
      </c>
      <c r="D26" s="73">
        <v>1928</v>
      </c>
    </row>
    <row r="27" spans="1:4" ht="19.5" customHeight="1">
      <c r="A27" s="28" t="s">
        <v>247</v>
      </c>
      <c r="B27" s="65"/>
      <c r="C27" s="37" t="s">
        <v>132</v>
      </c>
      <c r="D27" s="73">
        <v>187</v>
      </c>
    </row>
    <row r="28" spans="1:4" ht="19.5" customHeight="1">
      <c r="A28" s="28" t="s">
        <v>248</v>
      </c>
      <c r="B28" s="65"/>
      <c r="C28" s="37" t="s">
        <v>139</v>
      </c>
      <c r="D28" s="73">
        <v>95</v>
      </c>
    </row>
    <row r="29" spans="1:4" ht="19.5" customHeight="1">
      <c r="A29" s="28" t="s">
        <v>249</v>
      </c>
      <c r="B29" s="65"/>
      <c r="C29" s="37" t="s">
        <v>140</v>
      </c>
      <c r="D29" s="73">
        <v>1646</v>
      </c>
    </row>
    <row r="30" spans="1:4" ht="19.5" customHeight="1">
      <c r="A30" s="27" t="s">
        <v>250</v>
      </c>
      <c r="B30" s="64">
        <f>SUM(B31,B43:B49)</f>
        <v>20720</v>
      </c>
      <c r="C30" s="36" t="s">
        <v>38</v>
      </c>
      <c r="D30" s="73">
        <v>1364</v>
      </c>
    </row>
    <row r="31" spans="1:4" ht="19.5" customHeight="1">
      <c r="A31" s="28" t="s">
        <v>251</v>
      </c>
      <c r="B31" s="66">
        <f>SUM(B32:B42)</f>
        <v>1080</v>
      </c>
      <c r="C31" s="35" t="s">
        <v>141</v>
      </c>
      <c r="D31" s="73">
        <v>1200</v>
      </c>
    </row>
    <row r="32" spans="1:4" ht="19.5" customHeight="1">
      <c r="A32" s="34" t="s">
        <v>252</v>
      </c>
      <c r="B32" s="65" t="s">
        <v>270</v>
      </c>
      <c r="C32" s="37" t="s">
        <v>142</v>
      </c>
      <c r="D32" s="73">
        <v>164</v>
      </c>
    </row>
    <row r="33" spans="1:4" ht="19.5" customHeight="1">
      <c r="A33" s="34" t="s">
        <v>253</v>
      </c>
      <c r="B33" s="65">
        <v>670</v>
      </c>
      <c r="C33" s="37" t="s">
        <v>39</v>
      </c>
      <c r="D33" s="73">
        <v>142</v>
      </c>
    </row>
    <row r="34" spans="1:4" ht="19.5" customHeight="1">
      <c r="A34" s="34" t="s">
        <v>254</v>
      </c>
      <c r="B34" s="65">
        <v>410</v>
      </c>
      <c r="C34" s="36" t="s">
        <v>132</v>
      </c>
      <c r="D34" s="73">
        <v>142</v>
      </c>
    </row>
    <row r="35" spans="1:4" ht="19.5" customHeight="1">
      <c r="A35" s="34" t="s">
        <v>255</v>
      </c>
      <c r="B35" s="65"/>
      <c r="C35" s="36" t="s">
        <v>271</v>
      </c>
      <c r="D35" s="73">
        <v>0</v>
      </c>
    </row>
    <row r="36" spans="1:4" ht="19.5" customHeight="1">
      <c r="A36" s="34" t="s">
        <v>256</v>
      </c>
      <c r="B36" s="65"/>
      <c r="C36" s="37" t="s">
        <v>272</v>
      </c>
      <c r="D36" s="73">
        <v>0</v>
      </c>
    </row>
    <row r="37" spans="1:4" ht="19.5" customHeight="1">
      <c r="A37" s="34" t="s">
        <v>257</v>
      </c>
      <c r="B37" s="65"/>
      <c r="C37" s="35" t="s">
        <v>40</v>
      </c>
      <c r="D37" s="73">
        <v>224</v>
      </c>
    </row>
    <row r="38" spans="1:4" ht="19.5" customHeight="1">
      <c r="A38" s="34" t="s">
        <v>258</v>
      </c>
      <c r="B38" s="65"/>
      <c r="C38" s="36" t="s">
        <v>132</v>
      </c>
      <c r="D38" s="73">
        <v>224</v>
      </c>
    </row>
    <row r="39" spans="1:4" ht="19.5" customHeight="1">
      <c r="A39" s="34" t="s">
        <v>259</v>
      </c>
      <c r="B39" s="65"/>
      <c r="C39" s="35" t="s">
        <v>41</v>
      </c>
      <c r="D39" s="73">
        <v>129</v>
      </c>
    </row>
    <row r="40" spans="1:4" ht="19.5" customHeight="1">
      <c r="A40" s="34" t="s">
        <v>260</v>
      </c>
      <c r="B40" s="65"/>
      <c r="C40" s="36" t="s">
        <v>132</v>
      </c>
      <c r="D40" s="73">
        <v>129</v>
      </c>
    </row>
    <row r="41" spans="1:4" ht="19.5" customHeight="1">
      <c r="A41" s="34" t="s">
        <v>261</v>
      </c>
      <c r="B41" s="65"/>
      <c r="C41" s="37" t="s">
        <v>273</v>
      </c>
      <c r="D41" s="73">
        <v>0</v>
      </c>
    </row>
    <row r="42" spans="1:4" ht="19.5" customHeight="1">
      <c r="A42" s="34" t="s">
        <v>262</v>
      </c>
      <c r="B42" s="65"/>
      <c r="C42" s="37" t="s">
        <v>42</v>
      </c>
      <c r="D42" s="73">
        <v>694</v>
      </c>
    </row>
    <row r="43" spans="1:4" ht="19.5" customHeight="1">
      <c r="A43" s="28" t="s">
        <v>263</v>
      </c>
      <c r="B43" s="65">
        <v>6700</v>
      </c>
      <c r="C43" s="37" t="s">
        <v>132</v>
      </c>
      <c r="D43" s="73">
        <v>694</v>
      </c>
    </row>
    <row r="44" spans="1:4" ht="19.5" customHeight="1">
      <c r="A44" s="28" t="s">
        <v>264</v>
      </c>
      <c r="B44" s="65">
        <v>2200</v>
      </c>
      <c r="C44" s="36" t="s">
        <v>274</v>
      </c>
      <c r="D44" s="73">
        <v>0</v>
      </c>
    </row>
    <row r="45" spans="1:4" ht="19.5" customHeight="1">
      <c r="A45" s="28" t="s">
        <v>265</v>
      </c>
      <c r="B45" s="65"/>
      <c r="C45" s="36" t="s">
        <v>43</v>
      </c>
      <c r="D45" s="73">
        <v>43</v>
      </c>
    </row>
    <row r="46" spans="1:4" ht="19.5" customHeight="1">
      <c r="A46" s="28" t="s">
        <v>266</v>
      </c>
      <c r="B46" s="65">
        <v>10740</v>
      </c>
      <c r="C46" s="36" t="s">
        <v>132</v>
      </c>
      <c r="D46" s="73">
        <v>43</v>
      </c>
    </row>
    <row r="47" spans="1:4" ht="19.5" customHeight="1">
      <c r="A47" s="28" t="s">
        <v>267</v>
      </c>
      <c r="B47" s="65"/>
      <c r="C47" s="36" t="s">
        <v>275</v>
      </c>
      <c r="D47" s="73">
        <v>0</v>
      </c>
    </row>
    <row r="48" spans="1:4" ht="19.5" customHeight="1">
      <c r="A48" s="28" t="s">
        <v>268</v>
      </c>
      <c r="B48" s="65"/>
      <c r="C48" s="36" t="s">
        <v>276</v>
      </c>
      <c r="D48" s="73">
        <v>0</v>
      </c>
    </row>
    <row r="49" spans="1:4" ht="19.5" customHeight="1">
      <c r="A49" s="28" t="s">
        <v>269</v>
      </c>
      <c r="B49" s="65"/>
      <c r="C49" s="37" t="s">
        <v>44</v>
      </c>
      <c r="D49" s="73">
        <v>31</v>
      </c>
    </row>
    <row r="50" spans="1:4" ht="19.5" customHeight="1">
      <c r="A50" s="14"/>
      <c r="B50" s="67"/>
      <c r="C50" s="37" t="s">
        <v>132</v>
      </c>
      <c r="D50" s="73">
        <v>31</v>
      </c>
    </row>
    <row r="51" spans="1:4" ht="19.5" customHeight="1">
      <c r="A51" s="14"/>
      <c r="B51" s="67"/>
      <c r="C51" s="37" t="s">
        <v>45</v>
      </c>
      <c r="D51" s="73">
        <v>14</v>
      </c>
    </row>
    <row r="52" spans="1:4" ht="19.5" customHeight="1">
      <c r="A52" s="14"/>
      <c r="B52" s="67"/>
      <c r="C52" s="37" t="s">
        <v>132</v>
      </c>
      <c r="D52" s="73">
        <v>14</v>
      </c>
    </row>
    <row r="53" spans="1:4" ht="19.5" customHeight="1">
      <c r="A53" s="14"/>
      <c r="B53" s="67"/>
      <c r="C53" s="37" t="s">
        <v>46</v>
      </c>
      <c r="D53" s="73">
        <v>114</v>
      </c>
    </row>
    <row r="54" spans="1:4" ht="19.5" customHeight="1">
      <c r="A54" s="14"/>
      <c r="B54" s="67"/>
      <c r="C54" s="37" t="s">
        <v>132</v>
      </c>
      <c r="D54" s="73">
        <v>106</v>
      </c>
    </row>
    <row r="55" spans="1:4" ht="19.5" customHeight="1">
      <c r="A55" s="14"/>
      <c r="B55" s="67"/>
      <c r="C55" s="37" t="s">
        <v>143</v>
      </c>
      <c r="D55" s="73">
        <v>8</v>
      </c>
    </row>
    <row r="56" spans="1:4" ht="19.5" customHeight="1">
      <c r="A56" s="14"/>
      <c r="B56" s="67"/>
      <c r="C56" s="37" t="s">
        <v>47</v>
      </c>
      <c r="D56" s="73">
        <v>145</v>
      </c>
    </row>
    <row r="57" spans="1:4" ht="19.5" customHeight="1">
      <c r="A57" s="14"/>
      <c r="B57" s="67"/>
      <c r="C57" s="37" t="s">
        <v>132</v>
      </c>
      <c r="D57" s="73">
        <v>145</v>
      </c>
    </row>
    <row r="58" spans="1:4" ht="19.5" customHeight="1">
      <c r="A58" s="14"/>
      <c r="B58" s="67"/>
      <c r="C58" s="37" t="s">
        <v>48</v>
      </c>
      <c r="D58" s="73">
        <v>190</v>
      </c>
    </row>
    <row r="59" spans="1:4" ht="19.5" customHeight="1">
      <c r="A59" s="14"/>
      <c r="B59" s="67"/>
      <c r="C59" s="36" t="s">
        <v>132</v>
      </c>
      <c r="D59" s="73">
        <v>190</v>
      </c>
    </row>
    <row r="60" spans="1:4" ht="19.5" customHeight="1">
      <c r="A60" s="14"/>
      <c r="B60" s="67"/>
      <c r="C60" s="37" t="s">
        <v>49</v>
      </c>
      <c r="D60" s="73">
        <v>96</v>
      </c>
    </row>
    <row r="61" spans="1:4" ht="19.5" customHeight="1">
      <c r="A61" s="14"/>
      <c r="B61" s="67"/>
      <c r="C61" s="35" t="s">
        <v>132</v>
      </c>
      <c r="D61" s="73">
        <v>96</v>
      </c>
    </row>
    <row r="62" spans="1:4" ht="19.5" customHeight="1">
      <c r="A62" s="14"/>
      <c r="B62" s="67"/>
      <c r="C62" s="37" t="s">
        <v>50</v>
      </c>
      <c r="D62" s="73">
        <v>37</v>
      </c>
    </row>
    <row r="63" spans="1:4" ht="19.5" customHeight="1">
      <c r="A63" s="14"/>
      <c r="B63" s="67"/>
      <c r="C63" s="37" t="s">
        <v>132</v>
      </c>
      <c r="D63" s="73">
        <v>37</v>
      </c>
    </row>
    <row r="64" spans="1:4" ht="19.5" customHeight="1">
      <c r="A64" s="14"/>
      <c r="B64" s="67"/>
      <c r="C64" s="37" t="s">
        <v>277</v>
      </c>
      <c r="D64" s="73">
        <v>0</v>
      </c>
    </row>
    <row r="65" spans="1:4" ht="19.5" customHeight="1">
      <c r="A65" s="14"/>
      <c r="B65" s="67"/>
      <c r="C65" s="37" t="s">
        <v>51</v>
      </c>
      <c r="D65" s="73">
        <v>144</v>
      </c>
    </row>
    <row r="66" spans="1:4" ht="19.5" customHeight="1">
      <c r="A66" s="14"/>
      <c r="B66" s="67"/>
      <c r="C66" s="37" t="s">
        <v>132</v>
      </c>
      <c r="D66" s="73">
        <v>144</v>
      </c>
    </row>
    <row r="67" spans="1:4" ht="19.5" customHeight="1">
      <c r="A67" s="14"/>
      <c r="B67" s="67"/>
      <c r="C67" s="37" t="s">
        <v>10</v>
      </c>
      <c r="D67" s="73">
        <v>3540</v>
      </c>
    </row>
    <row r="68" spans="1:4" ht="19.5" customHeight="1">
      <c r="A68" s="14"/>
      <c r="B68" s="67"/>
      <c r="C68" s="37" t="s">
        <v>144</v>
      </c>
      <c r="D68" s="73">
        <v>3540</v>
      </c>
    </row>
    <row r="69" spans="1:4" ht="19.5" customHeight="1">
      <c r="A69" s="14"/>
      <c r="B69" s="67"/>
      <c r="C69" s="35" t="s">
        <v>278</v>
      </c>
      <c r="D69" s="73">
        <v>0</v>
      </c>
    </row>
    <row r="70" spans="1:4" ht="19.5" customHeight="1">
      <c r="A70" s="14"/>
      <c r="B70" s="67"/>
      <c r="C70" s="35" t="s">
        <v>52</v>
      </c>
      <c r="D70" s="73">
        <v>43</v>
      </c>
    </row>
    <row r="71" spans="1:4" ht="19.5" customHeight="1">
      <c r="A71" s="14"/>
      <c r="B71" s="67"/>
      <c r="C71" s="37" t="s">
        <v>53</v>
      </c>
      <c r="D71" s="73">
        <v>43</v>
      </c>
    </row>
    <row r="72" spans="1:4" ht="19.5" customHeight="1">
      <c r="A72" s="14"/>
      <c r="B72" s="67"/>
      <c r="C72" s="37" t="s">
        <v>145</v>
      </c>
      <c r="D72" s="73">
        <v>43</v>
      </c>
    </row>
    <row r="73" spans="1:4" ht="19.5" customHeight="1">
      <c r="A73" s="14"/>
      <c r="B73" s="67"/>
      <c r="C73" s="38" t="s">
        <v>54</v>
      </c>
      <c r="D73" s="73">
        <v>6982</v>
      </c>
    </row>
    <row r="74" spans="1:4" ht="19.5" customHeight="1">
      <c r="A74" s="14"/>
      <c r="B74" s="67"/>
      <c r="C74" s="36" t="s">
        <v>55</v>
      </c>
      <c r="D74" s="73">
        <v>251</v>
      </c>
    </row>
    <row r="75" spans="1:4" ht="19.5" customHeight="1">
      <c r="A75" s="14"/>
      <c r="B75" s="67"/>
      <c r="C75" s="37" t="s">
        <v>146</v>
      </c>
      <c r="D75" s="73">
        <v>251</v>
      </c>
    </row>
    <row r="76" spans="1:4" ht="19.5" customHeight="1">
      <c r="A76" s="14"/>
      <c r="B76" s="67"/>
      <c r="C76" s="37" t="s">
        <v>56</v>
      </c>
      <c r="D76" s="73">
        <v>6043</v>
      </c>
    </row>
    <row r="77" spans="1:4" ht="19.5" customHeight="1">
      <c r="A77" s="14"/>
      <c r="B77" s="67"/>
      <c r="C77" s="37" t="s">
        <v>132</v>
      </c>
      <c r="D77" s="73">
        <v>5101</v>
      </c>
    </row>
    <row r="78" spans="1:4" ht="19.5" customHeight="1">
      <c r="A78" s="14"/>
      <c r="B78" s="67"/>
      <c r="C78" s="36" t="s">
        <v>279</v>
      </c>
      <c r="D78" s="73">
        <v>50</v>
      </c>
    </row>
    <row r="79" spans="1:4" ht="19.5" customHeight="1">
      <c r="A79" s="14"/>
      <c r="B79" s="67"/>
      <c r="C79" s="37" t="s">
        <v>280</v>
      </c>
      <c r="D79" s="73">
        <v>20</v>
      </c>
    </row>
    <row r="80" spans="1:4" ht="19.5" customHeight="1">
      <c r="A80" s="14"/>
      <c r="B80" s="67"/>
      <c r="C80" s="37" t="s">
        <v>148</v>
      </c>
      <c r="D80" s="73">
        <v>872</v>
      </c>
    </row>
    <row r="81" spans="1:4" ht="19.5" customHeight="1">
      <c r="A81" s="14"/>
      <c r="B81" s="67"/>
      <c r="C81" s="36" t="s">
        <v>281</v>
      </c>
      <c r="D81" s="73">
        <v>0</v>
      </c>
    </row>
    <row r="82" spans="1:4" ht="19.5" customHeight="1">
      <c r="A82" s="14"/>
      <c r="B82" s="67"/>
      <c r="C82" s="36" t="s">
        <v>57</v>
      </c>
      <c r="D82" s="73">
        <v>0</v>
      </c>
    </row>
    <row r="83" spans="1:4" ht="19.5" customHeight="1">
      <c r="A83" s="14"/>
      <c r="B83" s="67"/>
      <c r="C83" s="35" t="s">
        <v>58</v>
      </c>
      <c r="D83" s="73">
        <v>0</v>
      </c>
    </row>
    <row r="84" spans="1:4" ht="19.5" customHeight="1">
      <c r="A84" s="14"/>
      <c r="B84" s="67"/>
      <c r="C84" s="36" t="s">
        <v>59</v>
      </c>
      <c r="D84" s="73">
        <v>598</v>
      </c>
    </row>
    <row r="85" spans="1:4" ht="19.5" customHeight="1">
      <c r="A85" s="14"/>
      <c r="B85" s="67"/>
      <c r="C85" s="37" t="s">
        <v>132</v>
      </c>
      <c r="D85" s="73">
        <v>520</v>
      </c>
    </row>
    <row r="86" spans="1:4" ht="19.5" customHeight="1">
      <c r="A86" s="14"/>
      <c r="B86" s="67"/>
      <c r="C86" s="37" t="s">
        <v>139</v>
      </c>
      <c r="D86" s="73">
        <v>78</v>
      </c>
    </row>
    <row r="87" spans="1:4" ht="19.5" customHeight="1">
      <c r="A87" s="14"/>
      <c r="B87" s="67"/>
      <c r="C87" s="36" t="s">
        <v>282</v>
      </c>
      <c r="D87" s="73">
        <v>0</v>
      </c>
    </row>
    <row r="88" spans="1:4" ht="19.5" customHeight="1">
      <c r="A88" s="14"/>
      <c r="B88" s="67"/>
      <c r="C88" s="37" t="s">
        <v>283</v>
      </c>
      <c r="D88" s="73">
        <v>0</v>
      </c>
    </row>
    <row r="89" spans="1:4" ht="19.5" customHeight="1">
      <c r="A89" s="14"/>
      <c r="B89" s="67"/>
      <c r="C89" s="35" t="s">
        <v>284</v>
      </c>
      <c r="D89" s="73">
        <v>0</v>
      </c>
    </row>
    <row r="90" spans="1:4" ht="19.5" customHeight="1">
      <c r="A90" s="14"/>
      <c r="B90" s="67"/>
      <c r="C90" s="36" t="s">
        <v>285</v>
      </c>
      <c r="D90" s="73">
        <v>0</v>
      </c>
    </row>
    <row r="91" spans="1:4" ht="19.5" customHeight="1">
      <c r="A91" s="14"/>
      <c r="B91" s="67"/>
      <c r="C91" s="36" t="s">
        <v>286</v>
      </c>
      <c r="D91" s="73">
        <v>0</v>
      </c>
    </row>
    <row r="92" spans="1:4" ht="19.5" customHeight="1">
      <c r="A92" s="14"/>
      <c r="B92" s="67"/>
      <c r="C92" s="36" t="s">
        <v>60</v>
      </c>
      <c r="D92" s="73">
        <v>90</v>
      </c>
    </row>
    <row r="93" spans="1:4" ht="19.5" customHeight="1">
      <c r="A93" s="14"/>
      <c r="B93" s="67"/>
      <c r="C93" s="38" t="s">
        <v>61</v>
      </c>
      <c r="D93" s="73">
        <v>26110</v>
      </c>
    </row>
    <row r="94" spans="1:4" ht="19.5" customHeight="1">
      <c r="A94" s="14"/>
      <c r="B94" s="67"/>
      <c r="C94" s="37" t="s">
        <v>62</v>
      </c>
      <c r="D94" s="73">
        <v>4230</v>
      </c>
    </row>
    <row r="95" spans="1:4" ht="19.5" customHeight="1">
      <c r="A95" s="14"/>
      <c r="B95" s="67"/>
      <c r="C95" s="36" t="s">
        <v>132</v>
      </c>
      <c r="D95" s="73">
        <v>123</v>
      </c>
    </row>
    <row r="96" spans="1:4" ht="19.5" customHeight="1">
      <c r="A96" s="14"/>
      <c r="B96" s="67"/>
      <c r="C96" s="37" t="s">
        <v>149</v>
      </c>
      <c r="D96" s="73">
        <v>4107</v>
      </c>
    </row>
    <row r="97" spans="1:4" ht="19.5" customHeight="1">
      <c r="A97" s="14"/>
      <c r="B97" s="67"/>
      <c r="C97" s="36" t="s">
        <v>63</v>
      </c>
      <c r="D97" s="73">
        <v>19247</v>
      </c>
    </row>
    <row r="98" spans="1:4" ht="19.5" customHeight="1">
      <c r="A98" s="14"/>
      <c r="B98" s="67"/>
      <c r="C98" s="36" t="s">
        <v>150</v>
      </c>
      <c r="D98" s="73">
        <v>500</v>
      </c>
    </row>
    <row r="99" spans="1:4" ht="19.5" customHeight="1">
      <c r="A99" s="14"/>
      <c r="B99" s="67"/>
      <c r="C99" s="36" t="s">
        <v>151</v>
      </c>
      <c r="D99" s="73">
        <v>9776</v>
      </c>
    </row>
    <row r="100" spans="1:4" ht="19.5" customHeight="1">
      <c r="A100" s="14"/>
      <c r="B100" s="67"/>
      <c r="C100" s="37" t="s">
        <v>152</v>
      </c>
      <c r="D100" s="73">
        <v>5680</v>
      </c>
    </row>
    <row r="101" spans="1:4" ht="19.5" customHeight="1">
      <c r="A101" s="14"/>
      <c r="B101" s="67"/>
      <c r="C101" s="37" t="s">
        <v>153</v>
      </c>
      <c r="D101" s="73">
        <v>3261</v>
      </c>
    </row>
    <row r="102" spans="1:4" ht="19.5" customHeight="1">
      <c r="A102" s="14"/>
      <c r="B102" s="67"/>
      <c r="C102" s="36" t="s">
        <v>154</v>
      </c>
      <c r="D102" s="73">
        <v>30</v>
      </c>
    </row>
    <row r="103" spans="1:4" ht="19.5" customHeight="1">
      <c r="A103" s="14"/>
      <c r="B103" s="67"/>
      <c r="C103" s="36" t="s">
        <v>64</v>
      </c>
      <c r="D103" s="73">
        <v>720</v>
      </c>
    </row>
    <row r="104" spans="1:4" ht="19.5" customHeight="1">
      <c r="A104" s="14"/>
      <c r="B104" s="67"/>
      <c r="C104" s="36" t="s">
        <v>155</v>
      </c>
      <c r="D104" s="73">
        <v>720</v>
      </c>
    </row>
    <row r="105" spans="1:4" ht="19.5" customHeight="1">
      <c r="A105" s="14"/>
      <c r="B105" s="67"/>
      <c r="C105" s="35" t="s">
        <v>287</v>
      </c>
      <c r="D105" s="73">
        <v>0</v>
      </c>
    </row>
    <row r="106" spans="1:4" ht="19.5" customHeight="1">
      <c r="A106" s="14"/>
      <c r="B106" s="67"/>
      <c r="C106" s="37" t="s">
        <v>288</v>
      </c>
      <c r="D106" s="73">
        <v>0</v>
      </c>
    </row>
    <row r="107" spans="1:4" ht="19.5" customHeight="1">
      <c r="A107" s="14"/>
      <c r="B107" s="67"/>
      <c r="C107" s="37" t="s">
        <v>289</v>
      </c>
      <c r="D107" s="73">
        <v>0</v>
      </c>
    </row>
    <row r="108" spans="1:4" ht="19.5" customHeight="1">
      <c r="A108" s="14"/>
      <c r="B108" s="67"/>
      <c r="C108" s="36" t="s">
        <v>65</v>
      </c>
      <c r="D108" s="73">
        <v>140</v>
      </c>
    </row>
    <row r="109" spans="1:4" ht="19.5" customHeight="1">
      <c r="A109" s="14"/>
      <c r="B109" s="67"/>
      <c r="C109" s="36" t="s">
        <v>156</v>
      </c>
      <c r="D109" s="73">
        <v>140</v>
      </c>
    </row>
    <row r="110" spans="1:4" ht="19.5" customHeight="1">
      <c r="A110" s="14"/>
      <c r="B110" s="67"/>
      <c r="C110" s="37" t="s">
        <v>66</v>
      </c>
      <c r="D110" s="73">
        <v>459</v>
      </c>
    </row>
    <row r="111" spans="1:4" ht="19.5" customHeight="1">
      <c r="A111" s="14"/>
      <c r="B111" s="67"/>
      <c r="C111" s="37" t="s">
        <v>157</v>
      </c>
      <c r="D111" s="73">
        <v>374</v>
      </c>
    </row>
    <row r="112" spans="1:4" ht="19.5" customHeight="1">
      <c r="A112" s="14"/>
      <c r="B112" s="67"/>
      <c r="C112" s="36" t="s">
        <v>158</v>
      </c>
      <c r="D112" s="73">
        <v>85</v>
      </c>
    </row>
    <row r="113" spans="1:4" ht="19.5" customHeight="1">
      <c r="A113" s="14"/>
      <c r="B113" s="67"/>
      <c r="C113" s="36" t="s">
        <v>67</v>
      </c>
      <c r="D113" s="73">
        <v>100</v>
      </c>
    </row>
    <row r="114" spans="1:4" ht="19.5" customHeight="1">
      <c r="A114" s="14"/>
      <c r="B114" s="67"/>
      <c r="C114" s="37" t="s">
        <v>17</v>
      </c>
      <c r="D114" s="73">
        <v>100</v>
      </c>
    </row>
    <row r="115" spans="1:4" ht="19.5" customHeight="1">
      <c r="A115" s="14"/>
      <c r="B115" s="67"/>
      <c r="C115" s="36" t="s">
        <v>68</v>
      </c>
      <c r="D115" s="73">
        <v>1214</v>
      </c>
    </row>
    <row r="116" spans="1:4" ht="19.5" customHeight="1">
      <c r="A116" s="14"/>
      <c r="B116" s="67"/>
      <c r="C116" s="35" t="s">
        <v>69</v>
      </c>
      <c r="D116" s="73">
        <v>40</v>
      </c>
    </row>
    <row r="117" spans="1:4" ht="19.5" customHeight="1">
      <c r="A117" s="14"/>
      <c r="B117" s="67"/>
      <c r="C117" s="37" t="s">
        <v>70</v>
      </c>
      <c r="D117" s="73">
        <v>40</v>
      </c>
    </row>
    <row r="118" spans="1:4" ht="19.5" customHeight="1">
      <c r="A118" s="14"/>
      <c r="B118" s="67"/>
      <c r="C118" s="36" t="s">
        <v>132</v>
      </c>
      <c r="D118" s="73">
        <v>40</v>
      </c>
    </row>
    <row r="119" spans="1:4" ht="19.5" customHeight="1">
      <c r="A119" s="14"/>
      <c r="B119" s="67"/>
      <c r="C119" s="36" t="s">
        <v>290</v>
      </c>
      <c r="D119" s="73">
        <v>0</v>
      </c>
    </row>
    <row r="120" spans="1:4" ht="19.5" customHeight="1">
      <c r="A120" s="14"/>
      <c r="B120" s="67"/>
      <c r="C120" s="37" t="s">
        <v>291</v>
      </c>
      <c r="D120" s="73">
        <v>0</v>
      </c>
    </row>
    <row r="121" spans="1:4" ht="19.5" customHeight="1">
      <c r="A121" s="14"/>
      <c r="B121" s="67"/>
      <c r="C121" s="37" t="s">
        <v>292</v>
      </c>
      <c r="D121" s="73">
        <v>0</v>
      </c>
    </row>
    <row r="122" spans="1:4" ht="19.5" customHeight="1">
      <c r="A122" s="14"/>
      <c r="B122" s="67"/>
      <c r="C122" s="37" t="s">
        <v>293</v>
      </c>
      <c r="D122" s="73">
        <v>0</v>
      </c>
    </row>
    <row r="123" spans="1:4" ht="19.5" customHeight="1">
      <c r="A123" s="14"/>
      <c r="B123" s="67"/>
      <c r="C123" s="37" t="s">
        <v>294</v>
      </c>
      <c r="D123" s="73">
        <v>0</v>
      </c>
    </row>
    <row r="124" spans="1:4" ht="19.5" customHeight="1">
      <c r="A124" s="14"/>
      <c r="B124" s="67"/>
      <c r="C124" s="36" t="s">
        <v>295</v>
      </c>
      <c r="D124" s="73">
        <v>0</v>
      </c>
    </row>
    <row r="125" spans="1:4" ht="19.5" customHeight="1">
      <c r="A125" s="14"/>
      <c r="B125" s="67"/>
      <c r="C125" s="35" t="s">
        <v>71</v>
      </c>
      <c r="D125" s="73">
        <v>1834</v>
      </c>
    </row>
    <row r="126" spans="1:4" ht="19.5" customHeight="1">
      <c r="A126" s="14"/>
      <c r="B126" s="67"/>
      <c r="C126" s="35" t="s">
        <v>72</v>
      </c>
      <c r="D126" s="73">
        <v>221</v>
      </c>
    </row>
    <row r="127" spans="1:4" ht="19.5" customHeight="1">
      <c r="A127" s="14"/>
      <c r="B127" s="67"/>
      <c r="C127" s="35" t="s">
        <v>132</v>
      </c>
      <c r="D127" s="73">
        <v>66</v>
      </c>
    </row>
    <row r="128" spans="1:4" ht="19.5" customHeight="1">
      <c r="A128" s="14"/>
      <c r="B128" s="67"/>
      <c r="C128" s="35" t="s">
        <v>159</v>
      </c>
      <c r="D128" s="73">
        <v>68</v>
      </c>
    </row>
    <row r="129" spans="1:4" ht="19.5" customHeight="1">
      <c r="A129" s="14"/>
      <c r="B129" s="67"/>
      <c r="C129" s="35" t="s">
        <v>160</v>
      </c>
      <c r="D129" s="73">
        <v>72</v>
      </c>
    </row>
    <row r="130" spans="1:4" ht="19.5" customHeight="1">
      <c r="A130" s="14"/>
      <c r="B130" s="67"/>
      <c r="C130" s="35" t="s">
        <v>161</v>
      </c>
      <c r="D130" s="73">
        <v>15</v>
      </c>
    </row>
    <row r="131" spans="1:4" ht="19.5" customHeight="1">
      <c r="A131" s="14"/>
      <c r="B131" s="67"/>
      <c r="C131" s="35" t="s">
        <v>73</v>
      </c>
      <c r="D131" s="73">
        <v>18</v>
      </c>
    </row>
    <row r="132" spans="1:4" ht="19.5" customHeight="1">
      <c r="A132" s="14"/>
      <c r="B132" s="67"/>
      <c r="C132" s="35" t="s">
        <v>132</v>
      </c>
      <c r="D132" s="73">
        <v>18</v>
      </c>
    </row>
    <row r="133" spans="1:4" ht="19.5" customHeight="1">
      <c r="A133" s="14"/>
      <c r="B133" s="67"/>
      <c r="C133" s="35" t="s">
        <v>74</v>
      </c>
      <c r="D133" s="73">
        <v>44</v>
      </c>
    </row>
    <row r="134" spans="1:4" ht="19.5" customHeight="1">
      <c r="A134" s="14"/>
      <c r="B134" s="67"/>
      <c r="C134" s="35" t="s">
        <v>132</v>
      </c>
      <c r="D134" s="73">
        <v>24</v>
      </c>
    </row>
    <row r="135" spans="1:4" ht="19.5" customHeight="1">
      <c r="A135" s="14"/>
      <c r="B135" s="67"/>
      <c r="C135" s="35" t="s">
        <v>296</v>
      </c>
      <c r="D135" s="73">
        <v>20</v>
      </c>
    </row>
    <row r="136" spans="1:4" ht="19.5" customHeight="1">
      <c r="A136" s="14"/>
      <c r="B136" s="67"/>
      <c r="C136" s="35" t="s">
        <v>75</v>
      </c>
      <c r="D136" s="73">
        <v>1546</v>
      </c>
    </row>
    <row r="137" spans="1:4" ht="19.5" customHeight="1">
      <c r="A137" s="14"/>
      <c r="B137" s="67"/>
      <c r="C137" s="35" t="s">
        <v>132</v>
      </c>
      <c r="D137" s="73">
        <v>1514</v>
      </c>
    </row>
    <row r="138" spans="1:4" ht="19.5" customHeight="1">
      <c r="A138" s="14"/>
      <c r="B138" s="67"/>
      <c r="C138" s="35" t="s">
        <v>162</v>
      </c>
      <c r="D138" s="73">
        <v>32</v>
      </c>
    </row>
    <row r="139" spans="1:4" ht="19.5" customHeight="1">
      <c r="A139" s="14"/>
      <c r="B139" s="67"/>
      <c r="C139" s="35" t="s">
        <v>76</v>
      </c>
      <c r="D139" s="73">
        <v>5</v>
      </c>
    </row>
    <row r="140" spans="1:4" ht="19.5" customHeight="1">
      <c r="A140" s="14"/>
      <c r="B140" s="67"/>
      <c r="C140" s="35" t="s">
        <v>163</v>
      </c>
      <c r="D140" s="73">
        <v>5</v>
      </c>
    </row>
    <row r="141" spans="1:4" ht="19.5" customHeight="1">
      <c r="A141" s="14"/>
      <c r="B141" s="67"/>
      <c r="C141" s="35" t="s">
        <v>77</v>
      </c>
      <c r="D141" s="73">
        <v>26464</v>
      </c>
    </row>
    <row r="142" spans="1:4" ht="19.5" customHeight="1">
      <c r="A142" s="14"/>
      <c r="B142" s="67"/>
      <c r="C142" s="35" t="s">
        <v>78</v>
      </c>
      <c r="D142" s="73">
        <v>1123</v>
      </c>
    </row>
    <row r="143" spans="1:4" ht="19.5" customHeight="1">
      <c r="A143" s="14"/>
      <c r="B143" s="67"/>
      <c r="C143" s="35" t="s">
        <v>132</v>
      </c>
      <c r="D143" s="73">
        <v>219</v>
      </c>
    </row>
    <row r="144" spans="1:4" ht="19.5" customHeight="1">
      <c r="A144" s="14"/>
      <c r="B144" s="67"/>
      <c r="C144" s="35" t="s">
        <v>164</v>
      </c>
      <c r="D144" s="73">
        <v>37</v>
      </c>
    </row>
    <row r="145" spans="1:4" ht="19.5" customHeight="1">
      <c r="A145" s="14"/>
      <c r="B145" s="67"/>
      <c r="C145" s="35" t="s">
        <v>165</v>
      </c>
      <c r="D145" s="73">
        <v>76</v>
      </c>
    </row>
    <row r="146" spans="1:4" ht="19.5" customHeight="1">
      <c r="A146" s="14"/>
      <c r="B146" s="67"/>
      <c r="C146" s="35" t="s">
        <v>166</v>
      </c>
      <c r="D146" s="73">
        <v>158</v>
      </c>
    </row>
    <row r="147" spans="1:4" ht="19.5" customHeight="1">
      <c r="A147" s="14"/>
      <c r="B147" s="67"/>
      <c r="C147" s="35" t="s">
        <v>167</v>
      </c>
      <c r="D147" s="73">
        <v>633</v>
      </c>
    </row>
    <row r="148" spans="1:4" ht="19.5" customHeight="1">
      <c r="A148" s="14"/>
      <c r="B148" s="67"/>
      <c r="C148" s="35" t="s">
        <v>79</v>
      </c>
      <c r="D148" s="73">
        <v>761</v>
      </c>
    </row>
    <row r="149" spans="1:4" ht="19.5" customHeight="1">
      <c r="A149" s="14"/>
      <c r="B149" s="67"/>
      <c r="C149" s="35" t="s">
        <v>132</v>
      </c>
      <c r="D149" s="73">
        <v>112</v>
      </c>
    </row>
    <row r="150" spans="1:4" ht="19.5" customHeight="1">
      <c r="A150" s="14"/>
      <c r="B150" s="67"/>
      <c r="C150" s="35" t="s">
        <v>168</v>
      </c>
      <c r="D150" s="73">
        <v>191</v>
      </c>
    </row>
    <row r="151" spans="1:4" ht="19.5" customHeight="1">
      <c r="A151" s="14"/>
      <c r="B151" s="67"/>
      <c r="C151" s="35" t="s">
        <v>297</v>
      </c>
      <c r="D151" s="73">
        <v>458</v>
      </c>
    </row>
    <row r="152" spans="1:4" ht="19.5" customHeight="1">
      <c r="A152" s="14"/>
      <c r="B152" s="67"/>
      <c r="C152" s="35" t="s">
        <v>298</v>
      </c>
      <c r="D152" s="73">
        <v>0</v>
      </c>
    </row>
    <row r="153" spans="1:4" ht="19.5" customHeight="1">
      <c r="A153" s="14"/>
      <c r="B153" s="67"/>
      <c r="C153" s="35" t="s">
        <v>80</v>
      </c>
      <c r="D153" s="73">
        <v>17675</v>
      </c>
    </row>
    <row r="154" spans="1:4" ht="19.5" customHeight="1">
      <c r="A154" s="14"/>
      <c r="B154" s="67"/>
      <c r="C154" s="35" t="s">
        <v>169</v>
      </c>
      <c r="D154" s="73">
        <v>868</v>
      </c>
    </row>
    <row r="155" spans="1:4" ht="19.5" customHeight="1">
      <c r="A155" s="14"/>
      <c r="B155" s="67"/>
      <c r="C155" s="35" t="s">
        <v>170</v>
      </c>
      <c r="D155" s="73">
        <v>551</v>
      </c>
    </row>
    <row r="156" spans="1:4" ht="19.5" customHeight="1">
      <c r="A156" s="14"/>
      <c r="B156" s="67"/>
      <c r="C156" s="35" t="s">
        <v>299</v>
      </c>
      <c r="D156" s="73">
        <v>6789</v>
      </c>
    </row>
    <row r="157" spans="1:4" ht="19.5" customHeight="1">
      <c r="A157" s="14"/>
      <c r="B157" s="67"/>
      <c r="C157" s="35" t="s">
        <v>300</v>
      </c>
      <c r="D157" s="73">
        <v>2715</v>
      </c>
    </row>
    <row r="158" spans="1:4" ht="19.5" customHeight="1">
      <c r="A158" s="14"/>
      <c r="B158" s="67"/>
      <c r="C158" s="35" t="s">
        <v>301</v>
      </c>
      <c r="D158" s="73">
        <v>6180</v>
      </c>
    </row>
    <row r="159" spans="1:4" ht="19.5" customHeight="1">
      <c r="A159" s="14"/>
      <c r="B159" s="67"/>
      <c r="C159" s="35" t="s">
        <v>171</v>
      </c>
      <c r="D159" s="73">
        <v>572</v>
      </c>
    </row>
    <row r="160" spans="1:4" ht="19.5" customHeight="1">
      <c r="A160" s="14"/>
      <c r="B160" s="67"/>
      <c r="C160" s="35" t="s">
        <v>302</v>
      </c>
      <c r="D160" s="73">
        <v>0</v>
      </c>
    </row>
    <row r="161" spans="1:4" ht="19.5" customHeight="1">
      <c r="A161" s="14"/>
      <c r="B161" s="67"/>
      <c r="C161" s="35" t="s">
        <v>303</v>
      </c>
      <c r="D161" s="73">
        <v>804</v>
      </c>
    </row>
    <row r="162" spans="1:4" ht="19.5" customHeight="1">
      <c r="A162" s="14"/>
      <c r="B162" s="67"/>
      <c r="C162" s="35" t="s">
        <v>304</v>
      </c>
      <c r="D162" s="73">
        <v>804</v>
      </c>
    </row>
    <row r="163" spans="1:4" ht="19.5" customHeight="1">
      <c r="A163" s="14"/>
      <c r="B163" s="67"/>
      <c r="C163" s="35" t="s">
        <v>81</v>
      </c>
      <c r="D163" s="73">
        <v>1211</v>
      </c>
    </row>
    <row r="164" spans="1:4" ht="19.5" customHeight="1">
      <c r="A164" s="14"/>
      <c r="B164" s="67"/>
      <c r="C164" s="35" t="s">
        <v>305</v>
      </c>
      <c r="D164" s="73">
        <v>10</v>
      </c>
    </row>
    <row r="165" spans="1:4" ht="19.5" customHeight="1">
      <c r="A165" s="14"/>
      <c r="B165" s="67"/>
      <c r="C165" s="35" t="s">
        <v>172</v>
      </c>
      <c r="D165" s="73">
        <v>97</v>
      </c>
    </row>
    <row r="166" spans="1:4" ht="19.5" customHeight="1">
      <c r="A166" s="14"/>
      <c r="B166" s="67"/>
      <c r="C166" s="35" t="s">
        <v>173</v>
      </c>
      <c r="D166" s="73">
        <v>302</v>
      </c>
    </row>
    <row r="167" spans="1:4" ht="19.5" customHeight="1">
      <c r="A167" s="14"/>
      <c r="B167" s="67"/>
      <c r="C167" s="35" t="s">
        <v>174</v>
      </c>
      <c r="D167" s="73">
        <v>802</v>
      </c>
    </row>
    <row r="168" spans="1:4" ht="19.5" customHeight="1">
      <c r="A168" s="14"/>
      <c r="B168" s="67"/>
      <c r="C168" s="35" t="s">
        <v>306</v>
      </c>
      <c r="D168" s="73">
        <v>0</v>
      </c>
    </row>
    <row r="169" spans="1:4" ht="19.5" customHeight="1">
      <c r="A169" s="14"/>
      <c r="B169" s="67"/>
      <c r="C169" s="35" t="s">
        <v>82</v>
      </c>
      <c r="D169" s="73">
        <v>705</v>
      </c>
    </row>
    <row r="170" spans="1:4" ht="19.5" customHeight="1">
      <c r="A170" s="14"/>
      <c r="B170" s="67"/>
      <c r="C170" s="35" t="s">
        <v>175</v>
      </c>
      <c r="D170" s="73">
        <v>21</v>
      </c>
    </row>
    <row r="171" spans="1:4" ht="19.5" customHeight="1">
      <c r="A171" s="14"/>
      <c r="B171" s="67"/>
      <c r="C171" s="35" t="s">
        <v>176</v>
      </c>
      <c r="D171" s="73">
        <v>62</v>
      </c>
    </row>
    <row r="172" spans="1:4" ht="19.5" customHeight="1">
      <c r="A172" s="14"/>
      <c r="B172" s="67"/>
      <c r="C172" s="35" t="s">
        <v>177</v>
      </c>
      <c r="D172" s="73">
        <v>452</v>
      </c>
    </row>
    <row r="173" spans="1:4" ht="19.5" customHeight="1">
      <c r="A173" s="14"/>
      <c r="B173" s="67"/>
      <c r="C173" s="35" t="s">
        <v>178</v>
      </c>
      <c r="D173" s="73">
        <v>170</v>
      </c>
    </row>
    <row r="174" spans="1:4" ht="19.5" customHeight="1">
      <c r="A174" s="14"/>
      <c r="B174" s="67"/>
      <c r="C174" s="35" t="s">
        <v>83</v>
      </c>
      <c r="D174" s="73">
        <v>76</v>
      </c>
    </row>
    <row r="175" spans="1:4" ht="19.5" customHeight="1">
      <c r="A175" s="14"/>
      <c r="B175" s="67"/>
      <c r="C175" s="35" t="s">
        <v>132</v>
      </c>
      <c r="D175" s="73">
        <v>28</v>
      </c>
    </row>
    <row r="176" spans="1:4" ht="19.5" customHeight="1">
      <c r="A176" s="14"/>
      <c r="B176" s="67"/>
      <c r="C176" s="35" t="s">
        <v>179</v>
      </c>
      <c r="D176" s="73">
        <v>48</v>
      </c>
    </row>
    <row r="177" spans="1:4" ht="19.5" customHeight="1">
      <c r="A177" s="14"/>
      <c r="B177" s="67"/>
      <c r="C177" s="35" t="s">
        <v>84</v>
      </c>
      <c r="D177" s="73">
        <v>0</v>
      </c>
    </row>
    <row r="178" spans="1:4" ht="19.5" customHeight="1">
      <c r="A178" s="14"/>
      <c r="B178" s="67"/>
      <c r="C178" s="35" t="s">
        <v>307</v>
      </c>
      <c r="D178" s="73">
        <v>0</v>
      </c>
    </row>
    <row r="179" spans="1:4" ht="19.5" customHeight="1">
      <c r="A179" s="14"/>
      <c r="B179" s="67"/>
      <c r="C179" s="35" t="s">
        <v>85</v>
      </c>
      <c r="D179" s="73">
        <v>1376</v>
      </c>
    </row>
    <row r="180" spans="1:4" ht="19.5" customHeight="1">
      <c r="A180" s="14"/>
      <c r="B180" s="67"/>
      <c r="C180" s="35" t="s">
        <v>180</v>
      </c>
      <c r="D180" s="73">
        <v>798</v>
      </c>
    </row>
    <row r="181" spans="1:4" ht="19.5" customHeight="1">
      <c r="A181" s="14"/>
      <c r="B181" s="67"/>
      <c r="C181" s="35" t="s">
        <v>181</v>
      </c>
      <c r="D181" s="73">
        <v>578</v>
      </c>
    </row>
    <row r="182" spans="1:4" ht="19.5" customHeight="1">
      <c r="A182" s="14"/>
      <c r="B182" s="67"/>
      <c r="C182" s="35" t="s">
        <v>86</v>
      </c>
      <c r="D182" s="73">
        <v>18</v>
      </c>
    </row>
    <row r="183" spans="1:4" ht="19.5" customHeight="1">
      <c r="A183" s="14"/>
      <c r="B183" s="67"/>
      <c r="C183" s="35" t="s">
        <v>182</v>
      </c>
      <c r="D183" s="73">
        <v>18</v>
      </c>
    </row>
    <row r="184" spans="1:4" ht="19.5" customHeight="1">
      <c r="A184" s="14"/>
      <c r="B184" s="67"/>
      <c r="C184" s="35" t="s">
        <v>308</v>
      </c>
      <c r="D184" s="73">
        <v>0</v>
      </c>
    </row>
    <row r="185" spans="1:4" ht="19.5" customHeight="1">
      <c r="A185" s="14"/>
      <c r="B185" s="67"/>
      <c r="C185" s="35" t="s">
        <v>309</v>
      </c>
      <c r="D185" s="73">
        <v>0</v>
      </c>
    </row>
    <row r="186" spans="1:4" ht="19.5" customHeight="1">
      <c r="A186" s="14"/>
      <c r="B186" s="67"/>
      <c r="C186" s="35" t="s">
        <v>87</v>
      </c>
      <c r="D186" s="73">
        <v>2000</v>
      </c>
    </row>
    <row r="187" spans="1:4" ht="19.5" customHeight="1">
      <c r="A187" s="14"/>
      <c r="B187" s="67"/>
      <c r="C187" s="35" t="s">
        <v>183</v>
      </c>
      <c r="D187" s="73">
        <v>2000</v>
      </c>
    </row>
    <row r="188" spans="1:4" ht="19.5" customHeight="1">
      <c r="A188" s="14"/>
      <c r="B188" s="67"/>
      <c r="C188" s="35" t="s">
        <v>184</v>
      </c>
      <c r="D188" s="73">
        <v>715</v>
      </c>
    </row>
    <row r="189" spans="1:4" ht="19.5" customHeight="1">
      <c r="A189" s="14"/>
      <c r="B189" s="67"/>
      <c r="C189" s="35" t="s">
        <v>185</v>
      </c>
      <c r="D189" s="73">
        <v>715</v>
      </c>
    </row>
    <row r="190" spans="1:4" ht="19.5" customHeight="1">
      <c r="A190" s="14"/>
      <c r="B190" s="67"/>
      <c r="C190" s="35" t="s">
        <v>310</v>
      </c>
      <c r="D190" s="73">
        <v>0</v>
      </c>
    </row>
    <row r="191" spans="1:4" ht="19.5" customHeight="1">
      <c r="A191" s="14"/>
      <c r="B191" s="67"/>
      <c r="C191" s="38" t="s">
        <v>88</v>
      </c>
      <c r="D191" s="73">
        <v>9996</v>
      </c>
    </row>
    <row r="192" spans="1:4" ht="19.5" customHeight="1">
      <c r="A192" s="14"/>
      <c r="B192" s="67"/>
      <c r="C192" s="35" t="s">
        <v>89</v>
      </c>
      <c r="D192" s="73">
        <v>271</v>
      </c>
    </row>
    <row r="193" spans="1:4" ht="19.5" customHeight="1">
      <c r="A193" s="14"/>
      <c r="B193" s="67"/>
      <c r="C193" s="35" t="s">
        <v>132</v>
      </c>
      <c r="D193" s="73">
        <v>145</v>
      </c>
    </row>
    <row r="194" spans="1:4" ht="19.5" customHeight="1">
      <c r="A194" s="14"/>
      <c r="B194" s="67"/>
      <c r="C194" s="35" t="s">
        <v>186</v>
      </c>
      <c r="D194" s="73">
        <v>126</v>
      </c>
    </row>
    <row r="195" spans="1:4" ht="19.5" customHeight="1">
      <c r="A195" s="14"/>
      <c r="B195" s="67"/>
      <c r="C195" s="35" t="s">
        <v>90</v>
      </c>
      <c r="D195" s="73">
        <v>551</v>
      </c>
    </row>
    <row r="196" spans="1:4" ht="19.5" customHeight="1">
      <c r="A196" s="14"/>
      <c r="B196" s="67"/>
      <c r="C196" s="35" t="s">
        <v>187</v>
      </c>
      <c r="D196" s="73">
        <v>551</v>
      </c>
    </row>
    <row r="197" spans="1:4" ht="19.5" customHeight="1">
      <c r="A197" s="14"/>
      <c r="B197" s="67"/>
      <c r="C197" s="35" t="s">
        <v>91</v>
      </c>
      <c r="D197" s="73">
        <v>1872</v>
      </c>
    </row>
    <row r="198" spans="1:4" ht="19.5" customHeight="1">
      <c r="A198" s="14"/>
      <c r="B198" s="67"/>
      <c r="C198" s="35" t="s">
        <v>188</v>
      </c>
      <c r="D198" s="73">
        <v>1872</v>
      </c>
    </row>
    <row r="199" spans="1:4" ht="19.5" customHeight="1">
      <c r="A199" s="14"/>
      <c r="B199" s="67"/>
      <c r="C199" s="35" t="s">
        <v>92</v>
      </c>
      <c r="D199" s="73">
        <v>1010</v>
      </c>
    </row>
    <row r="200" spans="1:4" ht="19.5" customHeight="1">
      <c r="A200" s="14"/>
      <c r="B200" s="67"/>
      <c r="C200" s="35" t="s">
        <v>189</v>
      </c>
      <c r="D200" s="73">
        <v>445</v>
      </c>
    </row>
    <row r="201" spans="1:4" ht="19.5" customHeight="1">
      <c r="A201" s="14"/>
      <c r="B201" s="67"/>
      <c r="C201" s="35" t="s">
        <v>190</v>
      </c>
      <c r="D201" s="73">
        <v>138</v>
      </c>
    </row>
    <row r="202" spans="1:4" ht="19.5" customHeight="1">
      <c r="A202" s="14"/>
      <c r="B202" s="67"/>
      <c r="C202" s="35" t="s">
        <v>191</v>
      </c>
      <c r="D202" s="73">
        <v>427</v>
      </c>
    </row>
    <row r="203" spans="1:4" ht="19.5" customHeight="1">
      <c r="A203" s="14"/>
      <c r="B203" s="67"/>
      <c r="C203" s="35" t="s">
        <v>311</v>
      </c>
      <c r="D203" s="73">
        <v>10</v>
      </c>
    </row>
    <row r="204" spans="1:4" ht="19.5" customHeight="1">
      <c r="A204" s="14"/>
      <c r="B204" s="67"/>
      <c r="C204" s="35" t="s">
        <v>312</v>
      </c>
      <c r="D204" s="73">
        <v>10</v>
      </c>
    </row>
    <row r="205" spans="1:4" ht="19.5" customHeight="1">
      <c r="A205" s="14"/>
      <c r="B205" s="67"/>
      <c r="C205" s="35" t="s">
        <v>93</v>
      </c>
      <c r="D205" s="73">
        <v>304</v>
      </c>
    </row>
    <row r="206" spans="1:4" ht="19.5" customHeight="1">
      <c r="A206" s="14"/>
      <c r="B206" s="67"/>
      <c r="C206" s="35" t="s">
        <v>192</v>
      </c>
      <c r="D206" s="73">
        <v>304</v>
      </c>
    </row>
    <row r="207" spans="1:4" ht="19.5" customHeight="1">
      <c r="A207" s="14"/>
      <c r="B207" s="67"/>
      <c r="C207" s="35" t="s">
        <v>313</v>
      </c>
      <c r="D207" s="73">
        <v>0</v>
      </c>
    </row>
    <row r="208" spans="1:4" ht="19.5" customHeight="1">
      <c r="A208" s="14"/>
      <c r="B208" s="67"/>
      <c r="C208" s="35" t="s">
        <v>94</v>
      </c>
      <c r="D208" s="73">
        <v>2732</v>
      </c>
    </row>
    <row r="209" spans="1:4" ht="19.5" customHeight="1">
      <c r="A209" s="14"/>
      <c r="B209" s="67"/>
      <c r="C209" s="35" t="s">
        <v>193</v>
      </c>
      <c r="D209" s="73">
        <v>778</v>
      </c>
    </row>
    <row r="210" spans="1:4" ht="19.5" customHeight="1">
      <c r="A210" s="14"/>
      <c r="B210" s="67"/>
      <c r="C210" s="35" t="s">
        <v>194</v>
      </c>
      <c r="D210" s="73">
        <v>1954</v>
      </c>
    </row>
    <row r="211" spans="1:4" ht="19.5" customHeight="1">
      <c r="A211" s="14"/>
      <c r="B211" s="67"/>
      <c r="C211" s="35" t="s">
        <v>95</v>
      </c>
      <c r="D211" s="73">
        <v>3246</v>
      </c>
    </row>
    <row r="212" spans="1:4" ht="19.5" customHeight="1">
      <c r="A212" s="14"/>
      <c r="B212" s="67"/>
      <c r="C212" s="35" t="s">
        <v>195</v>
      </c>
      <c r="D212" s="73">
        <v>2901</v>
      </c>
    </row>
    <row r="213" spans="1:4" ht="19.5" customHeight="1">
      <c r="A213" s="14"/>
      <c r="B213" s="67"/>
      <c r="C213" s="35" t="s">
        <v>314</v>
      </c>
      <c r="D213" s="73">
        <v>345</v>
      </c>
    </row>
    <row r="214" spans="1:4" ht="19.5" customHeight="1">
      <c r="A214" s="14"/>
      <c r="B214" s="67"/>
      <c r="C214" s="35" t="s">
        <v>96</v>
      </c>
      <c r="D214" s="73">
        <v>0</v>
      </c>
    </row>
    <row r="215" spans="1:4" ht="19.5" customHeight="1">
      <c r="A215" s="14"/>
      <c r="B215" s="67"/>
      <c r="C215" s="35" t="s">
        <v>97</v>
      </c>
      <c r="D215" s="73">
        <v>0</v>
      </c>
    </row>
    <row r="216" spans="1:4" ht="19.5" customHeight="1">
      <c r="A216" s="14"/>
      <c r="B216" s="67"/>
      <c r="C216" s="35" t="s">
        <v>98</v>
      </c>
      <c r="D216" s="73">
        <v>567</v>
      </c>
    </row>
    <row r="217" spans="1:4" ht="19.5" customHeight="1">
      <c r="A217" s="14"/>
      <c r="B217" s="67"/>
      <c r="C217" s="35" t="s">
        <v>99</v>
      </c>
      <c r="D217" s="73">
        <v>41</v>
      </c>
    </row>
    <row r="218" spans="1:4" ht="19.5" customHeight="1">
      <c r="A218" s="14"/>
      <c r="B218" s="67"/>
      <c r="C218" s="35" t="s">
        <v>132</v>
      </c>
      <c r="D218" s="73">
        <v>41</v>
      </c>
    </row>
    <row r="219" spans="1:4">
      <c r="A219" s="14"/>
      <c r="B219" s="67"/>
      <c r="C219" s="35" t="s">
        <v>100</v>
      </c>
      <c r="D219" s="73">
        <v>454</v>
      </c>
    </row>
    <row r="220" spans="1:4">
      <c r="A220" s="14"/>
      <c r="B220" s="67"/>
      <c r="C220" s="35" t="s">
        <v>196</v>
      </c>
      <c r="D220" s="73">
        <v>454</v>
      </c>
    </row>
    <row r="221" spans="1:4">
      <c r="A221" s="14"/>
      <c r="B221" s="67"/>
      <c r="C221" s="35" t="s">
        <v>315</v>
      </c>
      <c r="D221" s="73">
        <v>0</v>
      </c>
    </row>
    <row r="222" spans="1:4">
      <c r="A222" s="14"/>
      <c r="B222" s="67"/>
      <c r="C222" s="35" t="s">
        <v>101</v>
      </c>
      <c r="D222" s="73">
        <v>72</v>
      </c>
    </row>
    <row r="223" spans="1:4">
      <c r="A223" s="14"/>
      <c r="B223" s="67"/>
      <c r="C223" s="35" t="s">
        <v>197</v>
      </c>
      <c r="D223" s="73">
        <v>23</v>
      </c>
    </row>
    <row r="224" spans="1:4">
      <c r="A224" s="14"/>
      <c r="B224" s="67"/>
      <c r="C224" s="35" t="s">
        <v>316</v>
      </c>
      <c r="D224" s="73">
        <v>49</v>
      </c>
    </row>
    <row r="225" spans="1:4">
      <c r="A225" s="14"/>
      <c r="B225" s="67"/>
      <c r="C225" s="35" t="s">
        <v>102</v>
      </c>
      <c r="D225" s="73">
        <v>0</v>
      </c>
    </row>
    <row r="226" spans="1:4">
      <c r="A226" s="14"/>
      <c r="B226" s="67"/>
      <c r="C226" s="35" t="s">
        <v>103</v>
      </c>
      <c r="D226" s="73">
        <v>3935</v>
      </c>
    </row>
    <row r="227" spans="1:4">
      <c r="A227" s="14"/>
      <c r="B227" s="67"/>
      <c r="C227" s="35" t="s">
        <v>104</v>
      </c>
      <c r="D227" s="73">
        <v>412</v>
      </c>
    </row>
    <row r="228" spans="1:4">
      <c r="A228" s="14"/>
      <c r="B228" s="67"/>
      <c r="C228" s="35" t="s">
        <v>198</v>
      </c>
      <c r="D228" s="73">
        <v>88</v>
      </c>
    </row>
    <row r="229" spans="1:4">
      <c r="A229" s="14"/>
      <c r="B229" s="67"/>
      <c r="C229" s="35" t="s">
        <v>199</v>
      </c>
      <c r="D229" s="73">
        <v>251</v>
      </c>
    </row>
    <row r="230" spans="1:4">
      <c r="A230" s="14"/>
      <c r="B230" s="67"/>
      <c r="C230" s="35" t="s">
        <v>200</v>
      </c>
      <c r="D230" s="73">
        <v>73</v>
      </c>
    </row>
    <row r="231" spans="1:4">
      <c r="A231" s="14"/>
      <c r="B231" s="67"/>
      <c r="C231" s="35" t="s">
        <v>105</v>
      </c>
      <c r="D231" s="73">
        <v>2157</v>
      </c>
    </row>
    <row r="232" spans="1:4">
      <c r="A232" s="14"/>
      <c r="B232" s="67"/>
      <c r="C232" s="35" t="s">
        <v>201</v>
      </c>
      <c r="D232" s="73">
        <v>560</v>
      </c>
    </row>
    <row r="233" spans="1:4">
      <c r="A233" s="14"/>
      <c r="B233" s="67"/>
      <c r="C233" s="35" t="s">
        <v>202</v>
      </c>
      <c r="D233" s="73">
        <v>1597</v>
      </c>
    </row>
    <row r="234" spans="1:4">
      <c r="A234" s="14"/>
      <c r="B234" s="67"/>
      <c r="C234" s="35" t="s">
        <v>106</v>
      </c>
      <c r="D234" s="73">
        <v>1366</v>
      </c>
    </row>
    <row r="235" spans="1:4">
      <c r="A235" s="14"/>
      <c r="B235" s="67"/>
      <c r="C235" s="35" t="s">
        <v>107</v>
      </c>
      <c r="D235" s="73">
        <v>10049</v>
      </c>
    </row>
    <row r="236" spans="1:4">
      <c r="A236" s="14"/>
      <c r="B236" s="67"/>
      <c r="C236" s="35" t="s">
        <v>108</v>
      </c>
      <c r="D236" s="73">
        <v>5427</v>
      </c>
    </row>
    <row r="237" spans="1:4">
      <c r="A237" s="14"/>
      <c r="B237" s="67"/>
      <c r="C237" s="35" t="s">
        <v>198</v>
      </c>
      <c r="D237" s="73">
        <v>586</v>
      </c>
    </row>
    <row r="238" spans="1:4">
      <c r="A238" s="14"/>
      <c r="B238" s="67"/>
      <c r="C238" s="35" t="s">
        <v>203</v>
      </c>
      <c r="D238" s="73">
        <v>2536</v>
      </c>
    </row>
    <row r="239" spans="1:4">
      <c r="A239" s="14"/>
      <c r="B239" s="67"/>
      <c r="C239" s="35" t="s">
        <v>204</v>
      </c>
      <c r="D239" s="73">
        <v>50</v>
      </c>
    </row>
    <row r="240" spans="1:4">
      <c r="A240" s="14"/>
      <c r="B240" s="67"/>
      <c r="C240" s="35" t="s">
        <v>205</v>
      </c>
      <c r="D240" s="73">
        <v>200</v>
      </c>
    </row>
    <row r="241" spans="1:4">
      <c r="A241" s="14"/>
      <c r="B241" s="67"/>
      <c r="C241" s="35" t="s">
        <v>206</v>
      </c>
      <c r="D241" s="73">
        <v>250</v>
      </c>
    </row>
    <row r="242" spans="1:4">
      <c r="A242" s="14"/>
      <c r="B242" s="67"/>
      <c r="C242" s="35" t="s">
        <v>317</v>
      </c>
      <c r="D242" s="73">
        <v>50</v>
      </c>
    </row>
    <row r="243" spans="1:4">
      <c r="A243" s="14"/>
      <c r="B243" s="67"/>
      <c r="C243" s="35" t="s">
        <v>207</v>
      </c>
      <c r="D243" s="73">
        <v>340</v>
      </c>
    </row>
    <row r="244" spans="1:4">
      <c r="A244" s="14"/>
      <c r="B244" s="67"/>
      <c r="C244" s="35" t="s">
        <v>208</v>
      </c>
      <c r="D244" s="73">
        <v>1298</v>
      </c>
    </row>
    <row r="245" spans="1:4">
      <c r="A245" s="14"/>
      <c r="B245" s="67"/>
      <c r="C245" s="35" t="s">
        <v>209</v>
      </c>
      <c r="D245" s="73">
        <v>117</v>
      </c>
    </row>
    <row r="246" spans="1:4">
      <c r="A246" s="14"/>
      <c r="B246" s="67"/>
      <c r="C246" s="35" t="s">
        <v>109</v>
      </c>
      <c r="D246" s="73">
        <v>1834</v>
      </c>
    </row>
    <row r="247" spans="1:4">
      <c r="A247" s="14"/>
      <c r="B247" s="67"/>
      <c r="C247" s="35" t="s">
        <v>198</v>
      </c>
      <c r="D247" s="73">
        <v>312</v>
      </c>
    </row>
    <row r="248" spans="1:4">
      <c r="A248" s="14"/>
      <c r="B248" s="67"/>
      <c r="C248" s="35" t="s">
        <v>210</v>
      </c>
      <c r="D248" s="73">
        <v>1436</v>
      </c>
    </row>
    <row r="249" spans="1:4">
      <c r="A249" s="14"/>
      <c r="B249" s="67"/>
      <c r="C249" s="35" t="s">
        <v>211</v>
      </c>
      <c r="D249" s="73">
        <v>86</v>
      </c>
    </row>
    <row r="250" spans="1:4">
      <c r="A250" s="14"/>
      <c r="B250" s="67"/>
      <c r="C250" s="35" t="s">
        <v>110</v>
      </c>
      <c r="D250" s="73">
        <v>2031</v>
      </c>
    </row>
    <row r="251" spans="1:4">
      <c r="A251" s="14"/>
      <c r="B251" s="67"/>
      <c r="C251" s="35" t="s">
        <v>198</v>
      </c>
      <c r="D251" s="73">
        <v>66</v>
      </c>
    </row>
    <row r="252" spans="1:4">
      <c r="A252" s="14"/>
      <c r="B252" s="67"/>
      <c r="C252" s="35" t="s">
        <v>212</v>
      </c>
      <c r="D252" s="73">
        <v>282</v>
      </c>
    </row>
    <row r="253" spans="1:4">
      <c r="A253" s="14"/>
      <c r="B253" s="67"/>
      <c r="C253" s="35" t="s">
        <v>213</v>
      </c>
      <c r="D253" s="73">
        <v>982</v>
      </c>
    </row>
    <row r="254" spans="1:4">
      <c r="A254" s="14"/>
      <c r="B254" s="67"/>
      <c r="C254" s="35" t="s">
        <v>214</v>
      </c>
      <c r="D254" s="73">
        <v>22</v>
      </c>
    </row>
    <row r="255" spans="1:4">
      <c r="A255" s="14"/>
      <c r="B255" s="67"/>
      <c r="C255" s="35" t="s">
        <v>215</v>
      </c>
      <c r="D255" s="73">
        <v>86</v>
      </c>
    </row>
    <row r="256" spans="1:4">
      <c r="A256" s="14"/>
      <c r="B256" s="67"/>
      <c r="C256" s="35" t="s">
        <v>216</v>
      </c>
      <c r="D256" s="73">
        <v>22</v>
      </c>
    </row>
    <row r="257" spans="1:4">
      <c r="A257" s="14"/>
      <c r="B257" s="67"/>
      <c r="C257" s="35" t="s">
        <v>217</v>
      </c>
      <c r="D257" s="73">
        <v>2</v>
      </c>
    </row>
    <row r="258" spans="1:4">
      <c r="A258" s="14"/>
      <c r="B258" s="67"/>
      <c r="C258" s="35" t="s">
        <v>218</v>
      </c>
      <c r="D258" s="73">
        <v>28</v>
      </c>
    </row>
    <row r="259" spans="1:4">
      <c r="A259" s="14"/>
      <c r="B259" s="67"/>
      <c r="C259" s="35" t="s">
        <v>318</v>
      </c>
      <c r="D259" s="73">
        <v>11</v>
      </c>
    </row>
    <row r="260" spans="1:4">
      <c r="A260" s="14"/>
      <c r="B260" s="67"/>
      <c r="C260" s="35" t="s">
        <v>219</v>
      </c>
      <c r="D260" s="73">
        <v>530</v>
      </c>
    </row>
    <row r="261" spans="1:4">
      <c r="A261" s="14"/>
      <c r="B261" s="67"/>
      <c r="C261" s="35" t="s">
        <v>111</v>
      </c>
      <c r="D261" s="73">
        <v>141</v>
      </c>
    </row>
    <row r="262" spans="1:4">
      <c r="A262" s="14"/>
      <c r="B262" s="67"/>
      <c r="C262" s="35" t="s">
        <v>198</v>
      </c>
      <c r="D262" s="73">
        <v>21</v>
      </c>
    </row>
    <row r="263" spans="1:4">
      <c r="A263" s="14"/>
      <c r="B263" s="67"/>
      <c r="C263" s="35" t="s">
        <v>319</v>
      </c>
      <c r="D263" s="73">
        <v>10</v>
      </c>
    </row>
    <row r="264" spans="1:4">
      <c r="A264" s="14"/>
      <c r="B264" s="67"/>
      <c r="C264" s="35" t="s">
        <v>220</v>
      </c>
      <c r="D264" s="73">
        <v>110</v>
      </c>
    </row>
    <row r="265" spans="1:4">
      <c r="A265" s="14"/>
      <c r="B265" s="67"/>
      <c r="C265" s="35" t="s">
        <v>112</v>
      </c>
      <c r="D265" s="73">
        <v>210</v>
      </c>
    </row>
    <row r="266" spans="1:4">
      <c r="A266" s="14"/>
      <c r="B266" s="67"/>
      <c r="C266" s="35" t="s">
        <v>221</v>
      </c>
      <c r="D266" s="73">
        <v>20</v>
      </c>
    </row>
    <row r="267" spans="1:4">
      <c r="A267" s="14"/>
      <c r="B267" s="67"/>
      <c r="C267" s="35" t="s">
        <v>320</v>
      </c>
      <c r="D267" s="73">
        <v>190</v>
      </c>
    </row>
    <row r="268" spans="1:4">
      <c r="A268" s="14"/>
      <c r="B268" s="67"/>
      <c r="C268" s="35" t="s">
        <v>113</v>
      </c>
      <c r="D268" s="73">
        <v>247</v>
      </c>
    </row>
    <row r="269" spans="1:4">
      <c r="A269" s="14"/>
      <c r="B269" s="67"/>
      <c r="C269" s="35" t="s">
        <v>222</v>
      </c>
      <c r="D269" s="73">
        <v>237</v>
      </c>
    </row>
    <row r="270" spans="1:4">
      <c r="A270" s="14"/>
      <c r="B270" s="67"/>
      <c r="C270" s="35" t="s">
        <v>223</v>
      </c>
      <c r="D270" s="73">
        <v>10</v>
      </c>
    </row>
    <row r="271" spans="1:4">
      <c r="A271" s="14"/>
      <c r="B271" s="67"/>
      <c r="C271" s="35" t="s">
        <v>114</v>
      </c>
      <c r="D271" s="73">
        <v>159</v>
      </c>
    </row>
    <row r="272" spans="1:4">
      <c r="A272" s="14"/>
      <c r="B272" s="67"/>
      <c r="C272" s="35" t="s">
        <v>224</v>
      </c>
      <c r="D272" s="73">
        <v>159</v>
      </c>
    </row>
    <row r="273" spans="1:4">
      <c r="A273" s="14"/>
      <c r="B273" s="67"/>
      <c r="C273" s="35" t="s">
        <v>321</v>
      </c>
      <c r="D273" s="73">
        <v>0</v>
      </c>
    </row>
    <row r="274" spans="1:4">
      <c r="A274" s="14"/>
      <c r="B274" s="67"/>
      <c r="C274" s="35" t="s">
        <v>322</v>
      </c>
      <c r="D274" s="73">
        <v>0</v>
      </c>
    </row>
    <row r="275" spans="1:4">
      <c r="A275" s="14"/>
      <c r="B275" s="67"/>
      <c r="C275" s="35" t="s">
        <v>115</v>
      </c>
      <c r="D275" s="73">
        <v>123</v>
      </c>
    </row>
    <row r="276" spans="1:4">
      <c r="A276" s="14"/>
      <c r="B276" s="67"/>
      <c r="C276" s="35" t="s">
        <v>116</v>
      </c>
      <c r="D276" s="73">
        <v>123</v>
      </c>
    </row>
    <row r="277" spans="1:4">
      <c r="A277" s="14"/>
      <c r="B277" s="67"/>
      <c r="C277" s="35" t="s">
        <v>198</v>
      </c>
      <c r="D277" s="73">
        <v>123</v>
      </c>
    </row>
    <row r="278" spans="1:4">
      <c r="A278" s="14"/>
      <c r="B278" s="67"/>
      <c r="C278" s="35" t="s">
        <v>323</v>
      </c>
      <c r="D278" s="73">
        <v>0</v>
      </c>
    </row>
    <row r="279" spans="1:4">
      <c r="A279" s="14"/>
      <c r="B279" s="67"/>
      <c r="C279" s="35" t="s">
        <v>117</v>
      </c>
      <c r="D279" s="73">
        <v>367</v>
      </c>
    </row>
    <row r="280" spans="1:4">
      <c r="A280" s="14"/>
      <c r="B280" s="67"/>
      <c r="C280" s="35" t="s">
        <v>118</v>
      </c>
      <c r="D280" s="73">
        <v>367</v>
      </c>
    </row>
    <row r="281" spans="1:4">
      <c r="A281" s="14"/>
      <c r="B281" s="67"/>
      <c r="C281" s="35" t="s">
        <v>198</v>
      </c>
      <c r="D281" s="73">
        <v>367</v>
      </c>
    </row>
    <row r="282" spans="1:4">
      <c r="A282" s="14"/>
      <c r="B282" s="67"/>
      <c r="C282" s="35" t="s">
        <v>119</v>
      </c>
      <c r="D282" s="73">
        <v>268</v>
      </c>
    </row>
    <row r="283" spans="1:4">
      <c r="A283" s="14"/>
      <c r="B283" s="67"/>
      <c r="C283" s="35" t="s">
        <v>120</v>
      </c>
      <c r="D283" s="73">
        <v>218</v>
      </c>
    </row>
    <row r="284" spans="1:4">
      <c r="A284" s="14"/>
      <c r="B284" s="67"/>
      <c r="C284" s="35" t="s">
        <v>198</v>
      </c>
      <c r="D284" s="73">
        <v>146</v>
      </c>
    </row>
    <row r="285" spans="1:4">
      <c r="A285" s="14"/>
      <c r="B285" s="67"/>
      <c r="C285" s="35" t="s">
        <v>225</v>
      </c>
      <c r="D285" s="73">
        <v>15</v>
      </c>
    </row>
    <row r="286" spans="1:4">
      <c r="A286" s="14"/>
      <c r="B286" s="67"/>
      <c r="C286" s="35" t="s">
        <v>203</v>
      </c>
      <c r="D286" s="73">
        <v>57</v>
      </c>
    </row>
    <row r="287" spans="1:4">
      <c r="A287" s="14"/>
      <c r="B287" s="67"/>
      <c r="C287" s="35" t="s">
        <v>121</v>
      </c>
      <c r="D287" s="73">
        <v>50</v>
      </c>
    </row>
    <row r="288" spans="1:4">
      <c r="A288" s="14"/>
      <c r="B288" s="67"/>
      <c r="C288" s="35" t="s">
        <v>198</v>
      </c>
      <c r="D288" s="73">
        <v>50</v>
      </c>
    </row>
    <row r="289" spans="1:4">
      <c r="A289" s="14"/>
      <c r="B289" s="67"/>
      <c r="C289" s="35" t="s">
        <v>324</v>
      </c>
      <c r="D289" s="73">
        <v>0</v>
      </c>
    </row>
    <row r="290" spans="1:4">
      <c r="A290" s="14"/>
      <c r="B290" s="67"/>
      <c r="C290" s="38" t="s">
        <v>122</v>
      </c>
      <c r="D290" s="73">
        <v>1100</v>
      </c>
    </row>
    <row r="291" spans="1:4">
      <c r="A291" s="14"/>
      <c r="B291" s="67"/>
      <c r="C291" s="35" t="s">
        <v>123</v>
      </c>
      <c r="D291" s="73">
        <v>1100</v>
      </c>
    </row>
    <row r="292" spans="1:4">
      <c r="A292" s="14"/>
      <c r="B292" s="67"/>
      <c r="C292" s="35" t="s">
        <v>198</v>
      </c>
      <c r="D292" s="73">
        <v>158</v>
      </c>
    </row>
    <row r="293" spans="1:4">
      <c r="A293" s="14"/>
      <c r="B293" s="67"/>
      <c r="C293" s="35" t="s">
        <v>226</v>
      </c>
      <c r="D293" s="73">
        <v>779</v>
      </c>
    </row>
    <row r="294" spans="1:4">
      <c r="A294" s="14"/>
      <c r="B294" s="67"/>
      <c r="C294" s="35" t="s">
        <v>203</v>
      </c>
      <c r="D294" s="73">
        <v>163</v>
      </c>
    </row>
    <row r="295" spans="1:4">
      <c r="A295" s="14"/>
      <c r="B295" s="67"/>
      <c r="C295" s="35" t="s">
        <v>124</v>
      </c>
      <c r="D295" s="73">
        <v>3885</v>
      </c>
    </row>
    <row r="296" spans="1:4">
      <c r="A296" s="14"/>
      <c r="B296" s="67"/>
      <c r="C296" s="35" t="s">
        <v>325</v>
      </c>
      <c r="D296" s="73">
        <v>0</v>
      </c>
    </row>
    <row r="297" spans="1:4">
      <c r="A297" s="14"/>
      <c r="B297" s="67"/>
      <c r="C297" s="35" t="s">
        <v>125</v>
      </c>
      <c r="D297" s="73">
        <v>3885</v>
      </c>
    </row>
    <row r="298" spans="1:4">
      <c r="A298" s="14"/>
      <c r="B298" s="67"/>
      <c r="C298" s="35" t="s">
        <v>227</v>
      </c>
      <c r="D298" s="73">
        <v>3885</v>
      </c>
    </row>
    <row r="299" spans="1:4">
      <c r="A299" s="14"/>
      <c r="B299" s="67"/>
      <c r="C299" s="35" t="s">
        <v>126</v>
      </c>
      <c r="D299" s="73">
        <v>0</v>
      </c>
    </row>
    <row r="300" spans="1:4">
      <c r="A300" s="14"/>
      <c r="B300" s="67"/>
      <c r="C300" s="35" t="s">
        <v>127</v>
      </c>
      <c r="D300" s="73">
        <v>104</v>
      </c>
    </row>
    <row r="301" spans="1:4">
      <c r="A301" s="14"/>
      <c r="B301" s="67"/>
      <c r="C301" s="35" t="s">
        <v>128</v>
      </c>
      <c r="D301" s="73">
        <v>104</v>
      </c>
    </row>
    <row r="302" spans="1:4">
      <c r="A302" s="14"/>
      <c r="B302" s="67"/>
      <c r="C302" s="35" t="s">
        <v>198</v>
      </c>
      <c r="D302" s="73">
        <v>104</v>
      </c>
    </row>
    <row r="303" spans="1:4">
      <c r="A303" s="14"/>
      <c r="B303" s="67"/>
      <c r="C303" s="35" t="s">
        <v>129</v>
      </c>
      <c r="D303" s="73">
        <v>1500</v>
      </c>
    </row>
    <row r="304" spans="1:4">
      <c r="A304" s="14"/>
      <c r="B304" s="67"/>
      <c r="C304" s="35" t="s">
        <v>130</v>
      </c>
      <c r="D304" s="73">
        <v>3220</v>
      </c>
    </row>
    <row r="305" spans="1:4">
      <c r="A305" s="14"/>
      <c r="B305" s="67"/>
      <c r="C305" s="35" t="s">
        <v>228</v>
      </c>
      <c r="D305" s="73">
        <v>3000</v>
      </c>
    </row>
    <row r="306" spans="1:4">
      <c r="A306" s="14"/>
      <c r="B306" s="67"/>
      <c r="C306" s="35" t="s">
        <v>229</v>
      </c>
      <c r="D306" s="73">
        <v>220</v>
      </c>
    </row>
    <row r="307" spans="1:4">
      <c r="A307" s="14"/>
      <c r="B307" s="67"/>
      <c r="C307" s="22"/>
      <c r="D307" s="73"/>
    </row>
    <row r="308" spans="1:4">
      <c r="A308" s="14"/>
      <c r="B308" s="67"/>
      <c r="C308" s="22"/>
      <c r="D308" s="73"/>
    </row>
    <row r="309" spans="1:4">
      <c r="A309" s="14"/>
      <c r="B309" s="67"/>
      <c r="C309" s="22"/>
      <c r="D309" s="73"/>
    </row>
    <row r="310" spans="1:4">
      <c r="A310" s="14"/>
      <c r="B310" s="67"/>
      <c r="C310" s="22"/>
      <c r="D310" s="73"/>
    </row>
    <row r="311" spans="1:4">
      <c r="A311" s="14"/>
      <c r="B311" s="67"/>
      <c r="C311" s="22"/>
      <c r="D311" s="73"/>
    </row>
    <row r="312" spans="1:4">
      <c r="A312" s="14"/>
      <c r="B312" s="67"/>
      <c r="C312" s="22"/>
      <c r="D312" s="73"/>
    </row>
    <row r="313" spans="1:4">
      <c r="A313" s="14"/>
      <c r="B313" s="67"/>
      <c r="C313" s="22"/>
      <c r="D313" s="73"/>
    </row>
    <row r="314" spans="1:4">
      <c r="A314" s="14"/>
      <c r="B314" s="67"/>
      <c r="C314" s="22"/>
      <c r="D314" s="73"/>
    </row>
    <row r="315" spans="1:4">
      <c r="A315" s="14"/>
      <c r="B315" s="67"/>
      <c r="C315" s="22"/>
      <c r="D315" s="73"/>
    </row>
    <row r="316" spans="1:4">
      <c r="A316" s="14"/>
      <c r="B316" s="67"/>
      <c r="C316" s="22"/>
      <c r="D316" s="73"/>
    </row>
    <row r="317" spans="1:4">
      <c r="A317" s="14"/>
      <c r="B317" s="67"/>
      <c r="C317" s="22"/>
      <c r="D317" s="73"/>
    </row>
    <row r="318" spans="1:4">
      <c r="A318" s="14"/>
      <c r="B318" s="67"/>
      <c r="C318" s="22"/>
      <c r="D318" s="73"/>
    </row>
    <row r="319" spans="1:4">
      <c r="A319" s="14"/>
      <c r="B319" s="67"/>
      <c r="C319" s="22"/>
      <c r="D319" s="73"/>
    </row>
    <row r="320" spans="1:4">
      <c r="A320" s="13" t="s">
        <v>26</v>
      </c>
      <c r="B320" s="67">
        <f>SUM(B321:B327)</f>
        <v>77386</v>
      </c>
      <c r="C320" s="15" t="s">
        <v>31</v>
      </c>
      <c r="D320" s="74">
        <f>SUM(D321:D327)</f>
        <v>21449</v>
      </c>
    </row>
    <row r="321" spans="1:4">
      <c r="A321" s="17" t="s">
        <v>11</v>
      </c>
      <c r="B321" s="67">
        <v>77386</v>
      </c>
      <c r="C321" s="16" t="s">
        <v>27</v>
      </c>
      <c r="D321" s="68">
        <v>21449</v>
      </c>
    </row>
    <row r="322" spans="1:4">
      <c r="A322" s="26" t="s">
        <v>131</v>
      </c>
      <c r="B322" s="67"/>
      <c r="C322" s="16"/>
      <c r="D322" s="68"/>
    </row>
    <row r="323" spans="1:4">
      <c r="A323" s="18" t="s">
        <v>12</v>
      </c>
      <c r="B323" s="67"/>
      <c r="C323" s="17" t="s">
        <v>1</v>
      </c>
      <c r="D323" s="68"/>
    </row>
    <row r="324" spans="1:4">
      <c r="A324" s="18" t="s">
        <v>13</v>
      </c>
      <c r="B324" s="68"/>
      <c r="C324" s="17" t="s">
        <v>2</v>
      </c>
      <c r="D324" s="68"/>
    </row>
    <row r="325" spans="1:4">
      <c r="A325" s="18" t="s">
        <v>14</v>
      </c>
      <c r="B325" s="67"/>
      <c r="C325" s="17" t="s">
        <v>28</v>
      </c>
      <c r="D325" s="68"/>
    </row>
    <row r="326" spans="1:4">
      <c r="A326" s="18" t="s">
        <v>15</v>
      </c>
      <c r="B326" s="67"/>
      <c r="C326" s="18" t="s">
        <v>3</v>
      </c>
      <c r="D326" s="68"/>
    </row>
    <row r="327" spans="1:4">
      <c r="A327" s="18" t="s">
        <v>16</v>
      </c>
      <c r="B327" s="67"/>
      <c r="C327" s="18" t="s">
        <v>4</v>
      </c>
      <c r="D327" s="68"/>
    </row>
    <row r="328" spans="1:4">
      <c r="A328" s="19" t="s">
        <v>29</v>
      </c>
      <c r="B328" s="67">
        <f>SUM(B320,B5)</f>
        <v>134786</v>
      </c>
      <c r="C328" s="19" t="s">
        <v>30</v>
      </c>
      <c r="D328" s="68">
        <f>SUM(D320,D5)</f>
        <v>134786</v>
      </c>
    </row>
    <row r="329" spans="1:4">
      <c r="A329" s="23"/>
      <c r="B329" s="69"/>
      <c r="C329" s="23"/>
      <c r="D329" s="75"/>
    </row>
    <row r="330" spans="1:4">
      <c r="A330" s="23"/>
      <c r="B330" s="69"/>
      <c r="C330" s="23"/>
      <c r="D330" s="75"/>
    </row>
    <row r="331" spans="1:4">
      <c r="A331" s="23"/>
      <c r="B331" s="69"/>
      <c r="C331" s="23"/>
      <c r="D331" s="75"/>
    </row>
    <row r="332" spans="1:4">
      <c r="A332" s="23"/>
      <c r="B332" s="69"/>
      <c r="C332" s="23"/>
      <c r="D332" s="75"/>
    </row>
    <row r="333" spans="1:4">
      <c r="A333" s="23"/>
      <c r="B333" s="69"/>
      <c r="C333" s="23"/>
      <c r="D333" s="75"/>
    </row>
    <row r="334" spans="1:4">
      <c r="A334" s="23"/>
      <c r="B334" s="69"/>
      <c r="C334" s="23"/>
      <c r="D334" s="75"/>
    </row>
    <row r="335" spans="1:4">
      <c r="A335" s="23"/>
      <c r="B335" s="69"/>
      <c r="C335" s="23"/>
      <c r="D335" s="75"/>
    </row>
    <row r="336" spans="1:4">
      <c r="A336" s="23"/>
      <c r="B336" s="69"/>
      <c r="C336" s="23"/>
      <c r="D336" s="75"/>
    </row>
    <row r="337" spans="1:4">
      <c r="A337" s="23"/>
      <c r="B337" s="69"/>
      <c r="C337" s="23"/>
      <c r="D337" s="75"/>
    </row>
    <row r="338" spans="1:4">
      <c r="A338" s="23"/>
      <c r="B338" s="69"/>
      <c r="C338" s="23"/>
      <c r="D338" s="75"/>
    </row>
    <row r="339" spans="1:4">
      <c r="A339" s="23"/>
      <c r="B339" s="69"/>
      <c r="C339" s="23"/>
      <c r="D339" s="75"/>
    </row>
    <row r="340" spans="1:4">
      <c r="A340" s="23"/>
      <c r="B340" s="69"/>
      <c r="C340" s="23"/>
      <c r="D340" s="75"/>
    </row>
    <row r="341" spans="1:4">
      <c r="A341" s="23"/>
      <c r="B341" s="69"/>
      <c r="C341" s="23"/>
      <c r="D341" s="75"/>
    </row>
    <row r="342" spans="1:4">
      <c r="A342" s="23"/>
      <c r="B342" s="69"/>
      <c r="C342" s="23"/>
      <c r="D342" s="75"/>
    </row>
    <row r="343" spans="1:4">
      <c r="A343" s="23"/>
      <c r="B343" s="69"/>
      <c r="C343" s="23"/>
      <c r="D343" s="75"/>
    </row>
    <row r="344" spans="1:4">
      <c r="A344" s="23"/>
      <c r="B344" s="69"/>
      <c r="C344" s="23"/>
      <c r="D344" s="75"/>
    </row>
    <row r="345" spans="1:4">
      <c r="A345" s="23"/>
      <c r="B345" s="69"/>
      <c r="C345" s="23"/>
      <c r="D345" s="75"/>
    </row>
    <row r="346" spans="1:4">
      <c r="A346" s="23"/>
      <c r="B346" s="69"/>
      <c r="C346" s="23"/>
      <c r="D346" s="75"/>
    </row>
    <row r="347" spans="1:4">
      <c r="A347" s="23"/>
      <c r="B347" s="69"/>
      <c r="C347" s="23"/>
      <c r="D347" s="75"/>
    </row>
    <row r="348" spans="1:4">
      <c r="A348" s="23"/>
      <c r="B348" s="69"/>
      <c r="C348" s="23"/>
      <c r="D348" s="75"/>
    </row>
    <row r="349" spans="1:4">
      <c r="A349" s="23"/>
      <c r="B349" s="69"/>
      <c r="C349" s="23"/>
      <c r="D349" s="75"/>
    </row>
    <row r="350" spans="1:4">
      <c r="A350" s="23"/>
      <c r="B350" s="69"/>
      <c r="C350" s="23"/>
      <c r="D350" s="75"/>
    </row>
    <row r="351" spans="1:4">
      <c r="A351" s="23"/>
      <c r="B351" s="69"/>
      <c r="C351" s="23"/>
      <c r="D351" s="75"/>
    </row>
    <row r="352" spans="1:4">
      <c r="A352" s="23"/>
      <c r="B352" s="69"/>
      <c r="C352" s="23"/>
      <c r="D352" s="75"/>
    </row>
    <row r="353" spans="1:4">
      <c r="A353" s="23"/>
      <c r="B353" s="69"/>
      <c r="C353" s="23"/>
      <c r="D353" s="75"/>
    </row>
  </sheetData>
  <mergeCells count="3">
    <mergeCell ref="A1:D1"/>
    <mergeCell ref="A3:B3"/>
    <mergeCell ref="C3:D3"/>
  </mergeCells>
  <phoneticPr fontId="5" type="noConversion"/>
  <printOptions horizontalCentered="1"/>
  <pageMargins left="0.23622047244094491" right="0.15748031496062992" top="0.19685039370078741" bottom="0.35433070866141736" header="0.51181102362204722" footer="0.51181102362204722"/>
  <pageSetup paperSize="9" scale="80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opLeftCell="A16" workbookViewId="0">
      <selection sqref="A1:D1"/>
    </sheetView>
  </sheetViews>
  <sheetFormatPr defaultRowHeight="15.6"/>
  <cols>
    <col min="1" max="1" width="34.296875" bestFit="1" customWidth="1"/>
    <col min="2" max="2" width="9.5" style="109" bestFit="1" customWidth="1"/>
    <col min="3" max="3" width="9.5" bestFit="1" customWidth="1"/>
    <col min="4" max="4" width="8.59765625" bestFit="1" customWidth="1"/>
  </cols>
  <sheetData>
    <row r="1" spans="1:4" ht="22.2">
      <c r="A1" s="142" t="s">
        <v>823</v>
      </c>
      <c r="B1" s="142"/>
      <c r="C1" s="142"/>
      <c r="D1" s="142"/>
    </row>
    <row r="2" spans="1:4">
      <c r="A2" s="100"/>
      <c r="B2" s="115"/>
      <c r="C2" s="115"/>
      <c r="D2" s="116" t="s">
        <v>5</v>
      </c>
    </row>
    <row r="3" spans="1:4">
      <c r="A3" s="143" t="s">
        <v>789</v>
      </c>
      <c r="B3" s="145" t="s">
        <v>790</v>
      </c>
      <c r="C3" s="145"/>
      <c r="D3" s="145"/>
    </row>
    <row r="4" spans="1:4">
      <c r="A4" s="144"/>
      <c r="B4" s="101" t="s">
        <v>791</v>
      </c>
      <c r="C4" s="101" t="s">
        <v>792</v>
      </c>
      <c r="D4" s="101" t="s">
        <v>793</v>
      </c>
    </row>
    <row r="5" spans="1:4">
      <c r="A5" s="102" t="s">
        <v>794</v>
      </c>
      <c r="B5" s="103">
        <f t="shared" ref="B5:D5" si="0">SUM(B6,B7,B19:B22)</f>
        <v>134786</v>
      </c>
      <c r="C5" s="103">
        <f t="shared" si="0"/>
        <v>105308</v>
      </c>
      <c r="D5" s="103">
        <f t="shared" si="0"/>
        <v>29478</v>
      </c>
    </row>
    <row r="6" spans="1:4">
      <c r="A6" s="104" t="s">
        <v>795</v>
      </c>
      <c r="B6" s="105">
        <f>SUM(C6:D6)</f>
        <v>57400</v>
      </c>
      <c r="C6" s="105">
        <v>43000</v>
      </c>
      <c r="D6" s="105">
        <v>14400</v>
      </c>
    </row>
    <row r="7" spans="1:4">
      <c r="A7" s="106" t="s">
        <v>796</v>
      </c>
      <c r="B7" s="105">
        <f>SUM(C7:D7)</f>
        <v>77386</v>
      </c>
      <c r="C7" s="107">
        <f>SUM(C8:C18)</f>
        <v>62308</v>
      </c>
      <c r="D7" s="107">
        <f>SUM(D8:D18)</f>
        <v>15078</v>
      </c>
    </row>
    <row r="8" spans="1:4">
      <c r="A8" s="106" t="s">
        <v>797</v>
      </c>
      <c r="B8" s="105">
        <f>SUM(C8:D8)</f>
        <v>5245</v>
      </c>
      <c r="C8" s="107">
        <v>2538</v>
      </c>
      <c r="D8" s="107">
        <v>2707</v>
      </c>
    </row>
    <row r="9" spans="1:4">
      <c r="A9" s="106" t="s">
        <v>798</v>
      </c>
      <c r="B9" s="105">
        <f>SUM(C9:D9)</f>
        <v>1486</v>
      </c>
      <c r="C9" s="108">
        <v>1486</v>
      </c>
      <c r="D9" s="108"/>
    </row>
    <row r="10" spans="1:4" s="109" customFormat="1">
      <c r="A10" s="106" t="s">
        <v>799</v>
      </c>
      <c r="B10" s="105">
        <f t="shared" ref="B10:B18" si="1">SUM(C10:D10)</f>
        <v>32516</v>
      </c>
      <c r="C10" s="108">
        <f>20728+7192-17</f>
        <v>27903</v>
      </c>
      <c r="D10" s="108">
        <v>4613</v>
      </c>
    </row>
    <row r="11" spans="1:4" s="109" customFormat="1">
      <c r="A11" s="106" t="s">
        <v>800</v>
      </c>
      <c r="B11" s="105">
        <f t="shared" si="1"/>
        <v>5218</v>
      </c>
      <c r="C11" s="108">
        <v>5218</v>
      </c>
      <c r="D11" s="108"/>
    </row>
    <row r="12" spans="1:4" s="109" customFormat="1">
      <c r="A12" s="110" t="s">
        <v>801</v>
      </c>
      <c r="B12" s="105">
        <f t="shared" si="1"/>
        <v>2536</v>
      </c>
      <c r="C12" s="108">
        <v>2536</v>
      </c>
      <c r="D12" s="108"/>
    </row>
    <row r="13" spans="1:4" s="109" customFormat="1">
      <c r="A13" s="106" t="s">
        <v>802</v>
      </c>
      <c r="B13" s="105">
        <f t="shared" si="1"/>
        <v>13218</v>
      </c>
      <c r="C13" s="108">
        <v>8816</v>
      </c>
      <c r="D13" s="108">
        <v>4402</v>
      </c>
    </row>
    <row r="14" spans="1:4" s="109" customFormat="1">
      <c r="A14" s="110" t="s">
        <v>803</v>
      </c>
      <c r="B14" s="105">
        <f t="shared" si="1"/>
        <v>10167</v>
      </c>
      <c r="C14" s="108">
        <v>6811</v>
      </c>
      <c r="D14" s="108">
        <v>3356</v>
      </c>
    </row>
    <row r="15" spans="1:4" s="109" customFormat="1">
      <c r="A15" s="106" t="s">
        <v>804</v>
      </c>
      <c r="B15" s="105">
        <f t="shared" si="1"/>
        <v>1807</v>
      </c>
      <c r="C15" s="108">
        <v>1807</v>
      </c>
      <c r="D15" s="108"/>
    </row>
    <row r="16" spans="1:4" s="109" customFormat="1">
      <c r="A16" s="106" t="s">
        <v>805</v>
      </c>
      <c r="B16" s="105">
        <f t="shared" si="1"/>
        <v>239</v>
      </c>
      <c r="C16" s="108">
        <v>239</v>
      </c>
      <c r="D16" s="108"/>
    </row>
    <row r="17" spans="1:4" s="109" customFormat="1">
      <c r="A17" s="106" t="s">
        <v>806</v>
      </c>
      <c r="B17" s="105">
        <f t="shared" si="1"/>
        <v>4954</v>
      </c>
      <c r="C17" s="108">
        <v>4954</v>
      </c>
      <c r="D17" s="108"/>
    </row>
    <row r="18" spans="1:4" s="109" customFormat="1">
      <c r="A18" s="106" t="s">
        <v>807</v>
      </c>
      <c r="B18" s="105">
        <f t="shared" si="1"/>
        <v>0</v>
      </c>
      <c r="C18" s="105"/>
      <c r="D18" s="105"/>
    </row>
    <row r="19" spans="1:4" s="109" customFormat="1">
      <c r="A19" s="106" t="s">
        <v>808</v>
      </c>
      <c r="B19" s="105">
        <f>SUM(C19:D19)</f>
        <v>0</v>
      </c>
      <c r="C19" s="105"/>
      <c r="D19" s="105"/>
    </row>
    <row r="20" spans="1:4" s="109" customFormat="1">
      <c r="A20" s="106" t="s">
        <v>809</v>
      </c>
      <c r="B20" s="105">
        <f>SUM(C20:D20)</f>
        <v>0</v>
      </c>
      <c r="C20" s="105"/>
      <c r="D20" s="105"/>
    </row>
    <row r="21" spans="1:4" s="109" customFormat="1">
      <c r="A21" s="106" t="s">
        <v>810</v>
      </c>
      <c r="B21" s="105">
        <f>SUM(C21:D21)</f>
        <v>0</v>
      </c>
      <c r="C21" s="105"/>
      <c r="D21" s="105"/>
    </row>
    <row r="22" spans="1:4" s="109" customFormat="1">
      <c r="A22" s="104" t="s">
        <v>811</v>
      </c>
      <c r="B22" s="105">
        <f t="shared" ref="B22:D22" si="2">SUM(B23:B24)</f>
        <v>0</v>
      </c>
      <c r="C22" s="105">
        <f t="shared" si="2"/>
        <v>0</v>
      </c>
      <c r="D22" s="105">
        <f t="shared" si="2"/>
        <v>0</v>
      </c>
    </row>
    <row r="23" spans="1:4" s="109" customFormat="1">
      <c r="A23" s="104" t="s">
        <v>812</v>
      </c>
      <c r="B23" s="105">
        <f>SUM(C23:D23)</f>
        <v>0</v>
      </c>
      <c r="C23" s="105"/>
      <c r="D23" s="105"/>
    </row>
    <row r="24" spans="1:4" s="109" customFormat="1">
      <c r="A24" s="104" t="s">
        <v>813</v>
      </c>
      <c r="B24" s="105">
        <f>SUM(C24:D24)</f>
        <v>0</v>
      </c>
      <c r="C24" s="105"/>
      <c r="D24" s="105"/>
    </row>
    <row r="25" spans="1:4" s="109" customFormat="1">
      <c r="A25" s="111" t="s">
        <v>814</v>
      </c>
      <c r="B25" s="103">
        <f t="shared" ref="B25" si="3">SUM(B26,B27,B31,B32)</f>
        <v>134786</v>
      </c>
      <c r="C25" s="103">
        <f>SUM(C26,C27,C32)</f>
        <v>105308</v>
      </c>
      <c r="D25" s="103">
        <f>SUM(D26,D27,D32)</f>
        <v>29478</v>
      </c>
    </row>
    <row r="26" spans="1:4" s="109" customFormat="1">
      <c r="A26" s="106" t="s">
        <v>815</v>
      </c>
      <c r="B26" s="112">
        <f t="shared" ref="B26:D26" si="4">B5-B27-B32-B33-B31</f>
        <v>113337</v>
      </c>
      <c r="C26" s="112">
        <f t="shared" si="4"/>
        <v>93826</v>
      </c>
      <c r="D26" s="112">
        <f t="shared" si="4"/>
        <v>19511</v>
      </c>
    </row>
    <row r="27" spans="1:4" s="109" customFormat="1">
      <c r="A27" s="113" t="s">
        <v>816</v>
      </c>
      <c r="B27" s="103">
        <f t="shared" ref="B27:D27" si="5">SUM(B28:B30)</f>
        <v>21449</v>
      </c>
      <c r="C27" s="103">
        <f t="shared" si="5"/>
        <v>11482</v>
      </c>
      <c r="D27" s="103">
        <f t="shared" si="5"/>
        <v>9967</v>
      </c>
    </row>
    <row r="28" spans="1:4" s="109" customFormat="1">
      <c r="A28" s="113" t="s">
        <v>817</v>
      </c>
      <c r="B28" s="105">
        <f>SUM(C28:D28)</f>
        <v>17769</v>
      </c>
      <c r="C28" s="105">
        <v>9888</v>
      </c>
      <c r="D28" s="105">
        <v>7881</v>
      </c>
    </row>
    <row r="29" spans="1:4" s="109" customFormat="1">
      <c r="A29" s="113" t="s">
        <v>818</v>
      </c>
      <c r="B29" s="105">
        <f>SUM(C29:D29)</f>
        <v>3656</v>
      </c>
      <c r="C29" s="105">
        <v>1570</v>
      </c>
      <c r="D29" s="105">
        <v>2086</v>
      </c>
    </row>
    <row r="30" spans="1:4" s="109" customFormat="1">
      <c r="A30" s="113" t="s">
        <v>819</v>
      </c>
      <c r="B30" s="105">
        <f>SUM(C30:D30)</f>
        <v>24</v>
      </c>
      <c r="C30" s="105">
        <v>24</v>
      </c>
      <c r="D30" s="105"/>
    </row>
    <row r="31" spans="1:4" s="109" customFormat="1">
      <c r="A31" s="113" t="s">
        <v>820</v>
      </c>
      <c r="B31" s="105">
        <f>SUM(C31:D31)</f>
        <v>0</v>
      </c>
      <c r="C31" s="105"/>
      <c r="D31" s="105"/>
    </row>
    <row r="32" spans="1:4" s="109" customFormat="1">
      <c r="A32" s="113" t="s">
        <v>821</v>
      </c>
      <c r="B32" s="105">
        <f>SUM(C32:D32)</f>
        <v>0</v>
      </c>
      <c r="C32" s="105"/>
      <c r="D32" s="105"/>
    </row>
    <row r="33" spans="1:4">
      <c r="A33" s="114" t="s">
        <v>822</v>
      </c>
      <c r="B33" s="103">
        <f t="shared" ref="B33:D33" si="6">SUM(B34:B35)</f>
        <v>0</v>
      </c>
      <c r="C33" s="103">
        <f t="shared" si="6"/>
        <v>0</v>
      </c>
      <c r="D33" s="103">
        <f t="shared" si="6"/>
        <v>0</v>
      </c>
    </row>
    <row r="34" spans="1:4">
      <c r="A34" s="104" t="s">
        <v>812</v>
      </c>
      <c r="B34" s="105">
        <f>SUM(C34:D34)</f>
        <v>0</v>
      </c>
      <c r="C34" s="105"/>
      <c r="D34" s="105"/>
    </row>
    <row r="35" spans="1:4">
      <c r="A35" s="104" t="s">
        <v>813</v>
      </c>
      <c r="B35" s="105">
        <f>SUM(C35:D35)</f>
        <v>0</v>
      </c>
      <c r="C35" s="105"/>
      <c r="D35" s="105"/>
    </row>
  </sheetData>
  <mergeCells count="3">
    <mergeCell ref="A1:D1"/>
    <mergeCell ref="A3:A4"/>
    <mergeCell ref="B3:D3"/>
  </mergeCells>
  <phoneticPr fontId="3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6"/>
  <sheetViews>
    <sheetView workbookViewId="0">
      <selection activeCell="G10" sqref="G10"/>
    </sheetView>
  </sheetViews>
  <sheetFormatPr defaultRowHeight="15.6"/>
  <cols>
    <col min="1" max="1" width="50.09765625" style="94" bestFit="1" customWidth="1"/>
    <col min="2" max="2" width="12.3984375" style="98" bestFit="1" customWidth="1"/>
    <col min="3" max="16384" width="8.796875" style="90"/>
  </cols>
  <sheetData>
    <row r="1" spans="1:2" ht="25.2">
      <c r="A1" s="146" t="s">
        <v>784</v>
      </c>
      <c r="B1" s="146"/>
    </row>
    <row r="2" spans="1:2">
      <c r="A2" s="91"/>
      <c r="B2" s="95" t="s">
        <v>832</v>
      </c>
    </row>
    <row r="3" spans="1:2">
      <c r="A3" s="92" t="s">
        <v>338</v>
      </c>
      <c r="B3" s="96" t="s">
        <v>550</v>
      </c>
    </row>
    <row r="4" spans="1:2">
      <c r="A4" s="93" t="s">
        <v>550</v>
      </c>
      <c r="B4" s="97">
        <v>93826.1</v>
      </c>
    </row>
    <row r="5" spans="1:2">
      <c r="A5" s="93" t="s">
        <v>551</v>
      </c>
      <c r="B5" s="97">
        <v>9411.6</v>
      </c>
    </row>
    <row r="6" spans="1:2">
      <c r="A6" s="93" t="s">
        <v>552</v>
      </c>
      <c r="B6" s="97">
        <v>166.2</v>
      </c>
    </row>
    <row r="7" spans="1:2">
      <c r="A7" s="93" t="s">
        <v>553</v>
      </c>
      <c r="B7" s="97">
        <v>166.2</v>
      </c>
    </row>
    <row r="8" spans="1:2">
      <c r="A8" s="93" t="s">
        <v>554</v>
      </c>
      <c r="B8" s="97">
        <v>101.3</v>
      </c>
    </row>
    <row r="9" spans="1:2">
      <c r="A9" s="93" t="s">
        <v>555</v>
      </c>
      <c r="B9" s="97">
        <v>101.3</v>
      </c>
    </row>
    <row r="10" spans="1:2">
      <c r="A10" s="93" t="s">
        <v>556</v>
      </c>
      <c r="B10" s="97">
        <v>425</v>
      </c>
    </row>
    <row r="11" spans="1:2">
      <c r="A11" s="93" t="s">
        <v>557</v>
      </c>
      <c r="B11" s="97">
        <v>287.89999999999998</v>
      </c>
    </row>
    <row r="12" spans="1:2">
      <c r="A12" s="93" t="s">
        <v>558</v>
      </c>
      <c r="B12" s="97">
        <v>20</v>
      </c>
    </row>
    <row r="13" spans="1:2">
      <c r="A13" s="93" t="s">
        <v>559</v>
      </c>
      <c r="B13" s="97">
        <v>20.2</v>
      </c>
    </row>
    <row r="14" spans="1:2">
      <c r="A14" s="93" t="s">
        <v>560</v>
      </c>
      <c r="B14" s="97">
        <v>66.400000000000006</v>
      </c>
    </row>
    <row r="15" spans="1:2">
      <c r="A15" s="93" t="s">
        <v>561</v>
      </c>
      <c r="B15" s="97">
        <v>22.6</v>
      </c>
    </row>
    <row r="16" spans="1:2">
      <c r="A16" s="93" t="s">
        <v>562</v>
      </c>
      <c r="B16" s="97">
        <v>7.9</v>
      </c>
    </row>
    <row r="17" spans="1:2">
      <c r="A17" s="93" t="s">
        <v>563</v>
      </c>
      <c r="B17" s="97">
        <v>180.1</v>
      </c>
    </row>
    <row r="18" spans="1:2">
      <c r="A18" s="93" t="s">
        <v>564</v>
      </c>
      <c r="B18" s="97">
        <v>99.2</v>
      </c>
    </row>
    <row r="19" spans="1:2">
      <c r="A19" s="93" t="s">
        <v>565</v>
      </c>
      <c r="B19" s="97">
        <v>80.900000000000006</v>
      </c>
    </row>
    <row r="20" spans="1:2">
      <c r="A20" s="93" t="s">
        <v>566</v>
      </c>
      <c r="B20" s="97">
        <v>65.099999999999994</v>
      </c>
    </row>
    <row r="21" spans="1:2">
      <c r="A21" s="93" t="s">
        <v>567</v>
      </c>
      <c r="B21" s="97">
        <v>65.099999999999994</v>
      </c>
    </row>
    <row r="22" spans="1:2">
      <c r="A22" s="93" t="s">
        <v>568</v>
      </c>
      <c r="B22" s="97">
        <v>1801.5</v>
      </c>
    </row>
    <row r="23" spans="1:2">
      <c r="A23" s="93" t="s">
        <v>569</v>
      </c>
      <c r="B23" s="97">
        <v>186.8</v>
      </c>
    </row>
    <row r="24" spans="1:2">
      <c r="A24" s="93" t="s">
        <v>570</v>
      </c>
      <c r="B24" s="97">
        <v>95</v>
      </c>
    </row>
    <row r="25" spans="1:2">
      <c r="A25" s="93" t="s">
        <v>571</v>
      </c>
      <c r="B25" s="97">
        <v>1519.7</v>
      </c>
    </row>
    <row r="26" spans="1:2">
      <c r="A26" s="93" t="s">
        <v>572</v>
      </c>
      <c r="B26" s="97">
        <v>1200</v>
      </c>
    </row>
    <row r="27" spans="1:2">
      <c r="A27" s="93" t="s">
        <v>573</v>
      </c>
      <c r="B27" s="97">
        <v>1200</v>
      </c>
    </row>
    <row r="28" spans="1:2">
      <c r="A28" s="93" t="s">
        <v>574</v>
      </c>
      <c r="B28" s="97">
        <v>142.4</v>
      </c>
    </row>
    <row r="29" spans="1:2">
      <c r="A29" s="93" t="s">
        <v>575</v>
      </c>
      <c r="B29" s="97">
        <v>142.4</v>
      </c>
    </row>
    <row r="30" spans="1:2">
      <c r="A30" s="93" t="s">
        <v>576</v>
      </c>
      <c r="B30" s="97">
        <v>223.5</v>
      </c>
    </row>
    <row r="31" spans="1:2">
      <c r="A31" s="93" t="s">
        <v>577</v>
      </c>
      <c r="B31" s="97">
        <v>223.5</v>
      </c>
    </row>
    <row r="32" spans="1:2">
      <c r="A32" s="93" t="s">
        <v>578</v>
      </c>
      <c r="B32" s="97">
        <v>128.9</v>
      </c>
    </row>
    <row r="33" spans="1:2">
      <c r="A33" s="93" t="s">
        <v>579</v>
      </c>
      <c r="B33" s="97">
        <v>128.9</v>
      </c>
    </row>
    <row r="34" spans="1:2">
      <c r="A34" s="93" t="s">
        <v>580</v>
      </c>
      <c r="B34" s="97">
        <v>694.4</v>
      </c>
    </row>
    <row r="35" spans="1:2">
      <c r="A35" s="93" t="s">
        <v>581</v>
      </c>
      <c r="B35" s="97">
        <v>694.4</v>
      </c>
    </row>
    <row r="36" spans="1:2">
      <c r="A36" s="93" t="s">
        <v>582</v>
      </c>
      <c r="B36" s="97">
        <v>43.2</v>
      </c>
    </row>
    <row r="37" spans="1:2">
      <c r="A37" s="93" t="s">
        <v>583</v>
      </c>
      <c r="B37" s="97">
        <v>43.2</v>
      </c>
    </row>
    <row r="38" spans="1:2">
      <c r="A38" s="93" t="s">
        <v>584</v>
      </c>
      <c r="B38" s="97">
        <v>30.9</v>
      </c>
    </row>
    <row r="39" spans="1:2">
      <c r="A39" s="93" t="s">
        <v>585</v>
      </c>
      <c r="B39" s="97">
        <v>30.9</v>
      </c>
    </row>
    <row r="40" spans="1:2">
      <c r="A40" s="93" t="s">
        <v>586</v>
      </c>
      <c r="B40" s="97">
        <v>14.2</v>
      </c>
    </row>
    <row r="41" spans="1:2">
      <c r="A41" s="93" t="s">
        <v>587</v>
      </c>
      <c r="B41" s="97">
        <v>14.2</v>
      </c>
    </row>
    <row r="42" spans="1:2">
      <c r="A42" s="93" t="s">
        <v>588</v>
      </c>
      <c r="B42" s="97">
        <v>103.9</v>
      </c>
    </row>
    <row r="43" spans="1:2">
      <c r="A43" s="93" t="s">
        <v>589</v>
      </c>
      <c r="B43" s="97">
        <v>96.4</v>
      </c>
    </row>
    <row r="44" spans="1:2">
      <c r="A44" s="93" t="s">
        <v>590</v>
      </c>
      <c r="B44" s="97">
        <v>7.5</v>
      </c>
    </row>
    <row r="45" spans="1:2">
      <c r="A45" s="93" t="s">
        <v>591</v>
      </c>
      <c r="B45" s="97">
        <v>145.4</v>
      </c>
    </row>
    <row r="46" spans="1:2">
      <c r="A46" s="93" t="s">
        <v>592</v>
      </c>
      <c r="B46" s="97">
        <v>145.4</v>
      </c>
    </row>
    <row r="47" spans="1:2">
      <c r="A47" s="93" t="s">
        <v>593</v>
      </c>
      <c r="B47" s="97">
        <v>179.5</v>
      </c>
    </row>
    <row r="48" spans="1:2">
      <c r="A48" s="93" t="s">
        <v>594</v>
      </c>
      <c r="B48" s="97">
        <v>179.5</v>
      </c>
    </row>
    <row r="49" spans="1:2">
      <c r="A49" s="93" t="s">
        <v>595</v>
      </c>
      <c r="B49" s="97">
        <v>85.5</v>
      </c>
    </row>
    <row r="50" spans="1:2">
      <c r="A50" s="93" t="s">
        <v>596</v>
      </c>
      <c r="B50" s="97">
        <v>85.5</v>
      </c>
    </row>
    <row r="51" spans="1:2">
      <c r="A51" s="93" t="s">
        <v>597</v>
      </c>
      <c r="B51" s="97">
        <v>36.799999999999997</v>
      </c>
    </row>
    <row r="52" spans="1:2">
      <c r="A52" s="93" t="s">
        <v>598</v>
      </c>
      <c r="B52" s="97">
        <v>36.799999999999997</v>
      </c>
    </row>
    <row r="53" spans="1:2">
      <c r="A53" s="93" t="s">
        <v>599</v>
      </c>
      <c r="B53" s="97">
        <v>143.80000000000001</v>
      </c>
    </row>
    <row r="54" spans="1:2">
      <c r="A54" s="93" t="s">
        <v>600</v>
      </c>
      <c r="B54" s="97">
        <v>143.80000000000001</v>
      </c>
    </row>
    <row r="55" spans="1:2">
      <c r="A55" s="93" t="s">
        <v>601</v>
      </c>
      <c r="B55" s="97">
        <v>3500</v>
      </c>
    </row>
    <row r="56" spans="1:2">
      <c r="A56" s="93" t="s">
        <v>602</v>
      </c>
      <c r="B56" s="97">
        <v>3500</v>
      </c>
    </row>
    <row r="57" spans="1:2">
      <c r="A57" s="93" t="s">
        <v>603</v>
      </c>
      <c r="B57" s="97">
        <v>43.3</v>
      </c>
    </row>
    <row r="58" spans="1:2">
      <c r="A58" s="93" t="s">
        <v>604</v>
      </c>
      <c r="B58" s="97">
        <v>43.3</v>
      </c>
    </row>
    <row r="59" spans="1:2">
      <c r="A59" s="93" t="s">
        <v>605</v>
      </c>
      <c r="B59" s="97">
        <v>43.3</v>
      </c>
    </row>
    <row r="60" spans="1:2">
      <c r="A60" s="93" t="s">
        <v>606</v>
      </c>
      <c r="B60" s="97">
        <v>6819.1</v>
      </c>
    </row>
    <row r="61" spans="1:2">
      <c r="A61" s="93" t="s">
        <v>607</v>
      </c>
      <c r="B61" s="97">
        <v>250.6</v>
      </c>
    </row>
    <row r="62" spans="1:2">
      <c r="A62" s="93" t="s">
        <v>608</v>
      </c>
      <c r="B62" s="97">
        <v>250.6</v>
      </c>
    </row>
    <row r="63" spans="1:2">
      <c r="A63" s="93" t="s">
        <v>609</v>
      </c>
      <c r="B63" s="97">
        <v>5971</v>
      </c>
    </row>
    <row r="64" spans="1:2">
      <c r="A64" s="93" t="s">
        <v>610</v>
      </c>
      <c r="B64" s="97">
        <v>5101</v>
      </c>
    </row>
    <row r="65" spans="1:2">
      <c r="A65" s="93" t="s">
        <v>611</v>
      </c>
      <c r="B65" s="97">
        <v>50</v>
      </c>
    </row>
    <row r="66" spans="1:2">
      <c r="A66" s="93" t="s">
        <v>612</v>
      </c>
      <c r="B66" s="97">
        <v>20</v>
      </c>
    </row>
    <row r="67" spans="1:2">
      <c r="A67" s="93" t="s">
        <v>613</v>
      </c>
      <c r="B67" s="97">
        <v>800</v>
      </c>
    </row>
    <row r="68" spans="1:2">
      <c r="A68" s="93" t="s">
        <v>614</v>
      </c>
      <c r="B68" s="97">
        <v>597.5</v>
      </c>
    </row>
    <row r="69" spans="1:2">
      <c r="A69" s="93" t="s">
        <v>615</v>
      </c>
      <c r="B69" s="97">
        <v>519.70000000000005</v>
      </c>
    </row>
    <row r="70" spans="1:2">
      <c r="A70" s="93" t="s">
        <v>616</v>
      </c>
      <c r="B70" s="97">
        <v>77.8</v>
      </c>
    </row>
    <row r="71" spans="1:2">
      <c r="A71" s="93" t="s">
        <v>617</v>
      </c>
      <c r="B71" s="97">
        <v>25774.6</v>
      </c>
    </row>
    <row r="72" spans="1:2">
      <c r="A72" s="93" t="s">
        <v>618</v>
      </c>
      <c r="B72" s="97">
        <v>4190.1000000000004</v>
      </c>
    </row>
    <row r="73" spans="1:2">
      <c r="A73" s="93" t="s">
        <v>619</v>
      </c>
      <c r="B73" s="97">
        <v>123.5</v>
      </c>
    </row>
    <row r="74" spans="1:2">
      <c r="A74" s="93" t="s">
        <v>620</v>
      </c>
      <c r="B74" s="97">
        <v>4066.6</v>
      </c>
    </row>
    <row r="75" spans="1:2">
      <c r="A75" s="93" t="s">
        <v>621</v>
      </c>
      <c r="B75" s="97">
        <v>18964.599999999999</v>
      </c>
    </row>
    <row r="76" spans="1:2">
      <c r="A76" s="93" t="s">
        <v>622</v>
      </c>
      <c r="B76" s="97">
        <v>500</v>
      </c>
    </row>
    <row r="77" spans="1:2">
      <c r="A77" s="93" t="s">
        <v>623</v>
      </c>
      <c r="B77" s="97">
        <v>9525.6</v>
      </c>
    </row>
    <row r="78" spans="1:2">
      <c r="A78" s="93" t="s">
        <v>624</v>
      </c>
      <c r="B78" s="97">
        <v>5678.5</v>
      </c>
    </row>
    <row r="79" spans="1:2">
      <c r="A79" s="93" t="s">
        <v>625</v>
      </c>
      <c r="B79" s="97">
        <v>3260.5</v>
      </c>
    </row>
    <row r="80" spans="1:2">
      <c r="A80" s="93" t="s">
        <v>626</v>
      </c>
      <c r="B80" s="97">
        <v>720.3</v>
      </c>
    </row>
    <row r="81" spans="1:2">
      <c r="A81" s="93" t="s">
        <v>627</v>
      </c>
      <c r="B81" s="97">
        <v>720.3</v>
      </c>
    </row>
    <row r="82" spans="1:2">
      <c r="A82" s="93" t="s">
        <v>628</v>
      </c>
      <c r="B82" s="97">
        <v>139.9</v>
      </c>
    </row>
    <row r="83" spans="1:2">
      <c r="A83" s="93" t="s">
        <v>629</v>
      </c>
      <c r="B83" s="97">
        <v>139.9</v>
      </c>
    </row>
    <row r="84" spans="1:2">
      <c r="A84" s="93" t="s">
        <v>630</v>
      </c>
      <c r="B84" s="97">
        <v>459.7</v>
      </c>
    </row>
    <row r="85" spans="1:2">
      <c r="A85" s="93" t="s">
        <v>631</v>
      </c>
      <c r="B85" s="97">
        <v>374.3</v>
      </c>
    </row>
    <row r="86" spans="1:2">
      <c r="A86" s="93" t="s">
        <v>632</v>
      </c>
      <c r="B86" s="97">
        <v>85.4</v>
      </c>
    </row>
    <row r="87" spans="1:2">
      <c r="A87" s="93" t="s">
        <v>633</v>
      </c>
      <c r="B87" s="97">
        <v>100</v>
      </c>
    </row>
    <row r="88" spans="1:2">
      <c r="A88" s="93" t="s">
        <v>634</v>
      </c>
      <c r="B88" s="97">
        <v>100</v>
      </c>
    </row>
    <row r="89" spans="1:2">
      <c r="A89" s="93" t="s">
        <v>635</v>
      </c>
      <c r="B89" s="97">
        <v>1200</v>
      </c>
    </row>
    <row r="90" spans="1:2">
      <c r="A90" s="93" t="s">
        <v>636</v>
      </c>
      <c r="B90" s="97">
        <v>1200</v>
      </c>
    </row>
    <row r="91" spans="1:2">
      <c r="A91" s="93" t="s">
        <v>637</v>
      </c>
      <c r="B91" s="97">
        <v>39.6</v>
      </c>
    </row>
    <row r="92" spans="1:2">
      <c r="A92" s="93" t="s">
        <v>638</v>
      </c>
      <c r="B92" s="97">
        <v>39.6</v>
      </c>
    </row>
    <row r="93" spans="1:2">
      <c r="A93" s="93" t="s">
        <v>639</v>
      </c>
      <c r="B93" s="97">
        <v>39.6</v>
      </c>
    </row>
    <row r="94" spans="1:2">
      <c r="A94" s="93" t="s">
        <v>640</v>
      </c>
      <c r="B94" s="97">
        <v>1737.5</v>
      </c>
    </row>
    <row r="95" spans="1:2">
      <c r="A95" s="93" t="s">
        <v>641</v>
      </c>
      <c r="B95" s="97">
        <v>149.1</v>
      </c>
    </row>
    <row r="96" spans="1:2">
      <c r="A96" s="93" t="s">
        <v>642</v>
      </c>
      <c r="B96" s="97">
        <v>66.599999999999994</v>
      </c>
    </row>
    <row r="97" spans="1:2">
      <c r="A97" s="93" t="s">
        <v>643</v>
      </c>
      <c r="B97" s="97">
        <v>67.7</v>
      </c>
    </row>
    <row r="98" spans="1:2">
      <c r="A98" s="93" t="s">
        <v>644</v>
      </c>
      <c r="B98" s="97">
        <v>14.8</v>
      </c>
    </row>
    <row r="99" spans="1:2">
      <c r="A99" s="93" t="s">
        <v>645</v>
      </c>
      <c r="B99" s="97">
        <v>18.3</v>
      </c>
    </row>
    <row r="100" spans="1:2">
      <c r="A100" s="93" t="s">
        <v>646</v>
      </c>
      <c r="B100" s="97">
        <v>18.3</v>
      </c>
    </row>
    <row r="101" spans="1:2">
      <c r="A101" s="93" t="s">
        <v>647</v>
      </c>
      <c r="B101" s="97">
        <v>23.9</v>
      </c>
    </row>
    <row r="102" spans="1:2">
      <c r="A102" s="93" t="s">
        <v>648</v>
      </c>
      <c r="B102" s="97">
        <v>23.9</v>
      </c>
    </row>
    <row r="103" spans="1:2">
      <c r="A103" s="93" t="s">
        <v>649</v>
      </c>
      <c r="B103" s="97">
        <v>1546.2</v>
      </c>
    </row>
    <row r="104" spans="1:2">
      <c r="A104" s="93" t="s">
        <v>650</v>
      </c>
      <c r="B104" s="97">
        <v>1514.1</v>
      </c>
    </row>
    <row r="105" spans="1:2">
      <c r="A105" s="93" t="s">
        <v>651</v>
      </c>
      <c r="B105" s="97">
        <v>32.1</v>
      </c>
    </row>
    <row r="106" spans="1:2">
      <c r="A106" s="93" t="s">
        <v>652</v>
      </c>
      <c r="B106" s="97">
        <v>23472.7</v>
      </c>
    </row>
    <row r="107" spans="1:2">
      <c r="A107" s="93" t="s">
        <v>653</v>
      </c>
      <c r="B107" s="97">
        <v>1122.7</v>
      </c>
    </row>
    <row r="108" spans="1:2">
      <c r="A108" s="93" t="s">
        <v>654</v>
      </c>
      <c r="B108" s="97">
        <v>218.5</v>
      </c>
    </row>
    <row r="109" spans="1:2">
      <c r="A109" s="93" t="s">
        <v>655</v>
      </c>
      <c r="B109" s="97">
        <v>37.4</v>
      </c>
    </row>
    <row r="110" spans="1:2">
      <c r="A110" s="93" t="s">
        <v>656</v>
      </c>
      <c r="B110" s="97">
        <v>75.599999999999994</v>
      </c>
    </row>
    <row r="111" spans="1:2">
      <c r="A111" s="93" t="s">
        <v>657</v>
      </c>
      <c r="B111" s="97">
        <v>158.19999999999999</v>
      </c>
    </row>
    <row r="112" spans="1:2">
      <c r="A112" s="93" t="s">
        <v>658</v>
      </c>
      <c r="B112" s="97">
        <v>633</v>
      </c>
    </row>
    <row r="113" spans="1:2">
      <c r="A113" s="93" t="s">
        <v>659</v>
      </c>
      <c r="B113" s="97">
        <v>298.39999999999998</v>
      </c>
    </row>
    <row r="114" spans="1:2">
      <c r="A114" s="93" t="s">
        <v>660</v>
      </c>
      <c r="B114" s="97">
        <v>112.4</v>
      </c>
    </row>
    <row r="115" spans="1:2">
      <c r="A115" s="93" t="s">
        <v>661</v>
      </c>
      <c r="B115" s="97">
        <v>186</v>
      </c>
    </row>
    <row r="116" spans="1:2">
      <c r="A116" s="93" t="s">
        <v>662</v>
      </c>
      <c r="B116" s="97">
        <v>15783</v>
      </c>
    </row>
    <row r="117" spans="1:2">
      <c r="A117" s="93" t="s">
        <v>663</v>
      </c>
      <c r="B117" s="97">
        <v>265</v>
      </c>
    </row>
    <row r="118" spans="1:2">
      <c r="A118" s="93" t="s">
        <v>664</v>
      </c>
      <c r="B118" s="97">
        <v>493.2</v>
      </c>
    </row>
    <row r="119" spans="1:2">
      <c r="A119" s="93" t="s">
        <v>665</v>
      </c>
      <c r="B119" s="97">
        <v>6037.6</v>
      </c>
    </row>
    <row r="120" spans="1:2">
      <c r="A120" s="93" t="s">
        <v>666</v>
      </c>
      <c r="B120" s="97">
        <v>2415.1999999999998</v>
      </c>
    </row>
    <row r="121" spans="1:2">
      <c r="A121" s="93" t="s">
        <v>667</v>
      </c>
      <c r="B121" s="97">
        <v>6000</v>
      </c>
    </row>
    <row r="122" spans="1:2">
      <c r="A122" s="93" t="s">
        <v>668</v>
      </c>
      <c r="B122" s="97">
        <v>572</v>
      </c>
    </row>
    <row r="123" spans="1:2">
      <c r="A123" s="93" t="s">
        <v>669</v>
      </c>
      <c r="B123" s="97">
        <v>804</v>
      </c>
    </row>
    <row r="124" spans="1:2">
      <c r="A124" s="93" t="s">
        <v>670</v>
      </c>
      <c r="B124" s="97">
        <v>804</v>
      </c>
    </row>
    <row r="125" spans="1:2">
      <c r="A125" s="93" t="s">
        <v>671</v>
      </c>
      <c r="B125" s="97">
        <v>688</v>
      </c>
    </row>
    <row r="126" spans="1:2">
      <c r="A126" s="93" t="s">
        <v>672</v>
      </c>
      <c r="B126" s="97">
        <v>688</v>
      </c>
    </row>
    <row r="127" spans="1:2">
      <c r="A127" s="93" t="s">
        <v>673</v>
      </c>
      <c r="B127" s="97">
        <v>609.70000000000005</v>
      </c>
    </row>
    <row r="128" spans="1:2">
      <c r="A128" s="93" t="s">
        <v>674</v>
      </c>
      <c r="B128" s="97">
        <v>451.7</v>
      </c>
    </row>
    <row r="129" spans="1:2">
      <c r="A129" s="93" t="s">
        <v>675</v>
      </c>
      <c r="B129" s="97">
        <v>158</v>
      </c>
    </row>
    <row r="130" spans="1:2">
      <c r="A130" s="93" t="s">
        <v>676</v>
      </c>
      <c r="B130" s="97">
        <v>75.900000000000006</v>
      </c>
    </row>
    <row r="131" spans="1:2">
      <c r="A131" s="93" t="s">
        <v>677</v>
      </c>
      <c r="B131" s="97">
        <v>27.9</v>
      </c>
    </row>
    <row r="132" spans="1:2">
      <c r="A132" s="93" t="s">
        <v>678</v>
      </c>
      <c r="B132" s="97">
        <v>48</v>
      </c>
    </row>
    <row r="133" spans="1:2">
      <c r="A133" s="93" t="s">
        <v>679</v>
      </c>
      <c r="B133" s="97">
        <v>1376</v>
      </c>
    </row>
    <row r="134" spans="1:2">
      <c r="A134" s="93" t="s">
        <v>680</v>
      </c>
      <c r="B134" s="97">
        <v>798</v>
      </c>
    </row>
    <row r="135" spans="1:2">
      <c r="A135" s="93" t="s">
        <v>681</v>
      </c>
      <c r="B135" s="97">
        <v>578</v>
      </c>
    </row>
    <row r="136" spans="1:2">
      <c r="A136" s="93" t="s">
        <v>682</v>
      </c>
      <c r="B136" s="97">
        <v>2000</v>
      </c>
    </row>
    <row r="137" spans="1:2">
      <c r="A137" s="93" t="s">
        <v>683</v>
      </c>
      <c r="B137" s="97">
        <v>2000</v>
      </c>
    </row>
    <row r="138" spans="1:2">
      <c r="A138" s="93" t="s">
        <v>684</v>
      </c>
      <c r="B138" s="97">
        <v>715</v>
      </c>
    </row>
    <row r="139" spans="1:2">
      <c r="A139" s="93" t="s">
        <v>685</v>
      </c>
      <c r="B139" s="97">
        <v>715</v>
      </c>
    </row>
    <row r="140" spans="1:2">
      <c r="A140" s="93" t="s">
        <v>686</v>
      </c>
      <c r="B140" s="97">
        <v>9664.2999999999993</v>
      </c>
    </row>
    <row r="141" spans="1:2">
      <c r="A141" s="93" t="s">
        <v>687</v>
      </c>
      <c r="B141" s="97">
        <v>269.89999999999998</v>
      </c>
    </row>
    <row r="142" spans="1:2">
      <c r="A142" s="93" t="s">
        <v>688</v>
      </c>
      <c r="B142" s="97">
        <v>144.9</v>
      </c>
    </row>
    <row r="143" spans="1:2">
      <c r="A143" s="93" t="s">
        <v>689</v>
      </c>
      <c r="B143" s="97">
        <v>125</v>
      </c>
    </row>
    <row r="144" spans="1:2">
      <c r="A144" s="93" t="s">
        <v>690</v>
      </c>
      <c r="B144" s="97">
        <v>551</v>
      </c>
    </row>
    <row r="145" spans="1:2">
      <c r="A145" s="93" t="s">
        <v>691</v>
      </c>
      <c r="B145" s="97">
        <v>551</v>
      </c>
    </row>
    <row r="146" spans="1:2">
      <c r="A146" s="93" t="s">
        <v>692</v>
      </c>
      <c r="B146" s="97">
        <v>1872</v>
      </c>
    </row>
    <row r="147" spans="1:2">
      <c r="A147" s="93" t="s">
        <v>693</v>
      </c>
      <c r="B147" s="97">
        <v>1872</v>
      </c>
    </row>
    <row r="148" spans="1:2">
      <c r="A148" s="93" t="s">
        <v>694</v>
      </c>
      <c r="B148" s="97">
        <v>1010</v>
      </c>
    </row>
    <row r="149" spans="1:2">
      <c r="A149" s="93" t="s">
        <v>695</v>
      </c>
      <c r="B149" s="97">
        <v>445</v>
      </c>
    </row>
    <row r="150" spans="1:2">
      <c r="A150" s="93" t="s">
        <v>696</v>
      </c>
      <c r="B150" s="97">
        <v>138</v>
      </c>
    </row>
    <row r="151" spans="1:2">
      <c r="A151" s="93" t="s">
        <v>697</v>
      </c>
      <c r="B151" s="97">
        <v>427</v>
      </c>
    </row>
    <row r="152" spans="1:2">
      <c r="A152" s="93" t="s">
        <v>698</v>
      </c>
      <c r="B152" s="97">
        <v>10</v>
      </c>
    </row>
    <row r="153" spans="1:2">
      <c r="A153" s="93" t="s">
        <v>699</v>
      </c>
      <c r="B153" s="97">
        <v>10</v>
      </c>
    </row>
    <row r="154" spans="1:2">
      <c r="A154" s="93" t="s">
        <v>700</v>
      </c>
      <c r="B154" s="97">
        <v>300</v>
      </c>
    </row>
    <row r="155" spans="1:2">
      <c r="A155" s="93" t="s">
        <v>701</v>
      </c>
      <c r="B155" s="97">
        <v>300</v>
      </c>
    </row>
    <row r="156" spans="1:2">
      <c r="A156" s="93" t="s">
        <v>702</v>
      </c>
      <c r="B156" s="97">
        <v>2405.4</v>
      </c>
    </row>
    <row r="157" spans="1:2">
      <c r="A157" s="93" t="s">
        <v>703</v>
      </c>
      <c r="B157" s="97">
        <v>620.70000000000005</v>
      </c>
    </row>
    <row r="158" spans="1:2">
      <c r="A158" s="93" t="s">
        <v>704</v>
      </c>
      <c r="B158" s="97">
        <v>1784.7</v>
      </c>
    </row>
    <row r="159" spans="1:2">
      <c r="A159" s="93" t="s">
        <v>705</v>
      </c>
      <c r="B159" s="97">
        <v>3246</v>
      </c>
    </row>
    <row r="160" spans="1:2">
      <c r="A160" s="93" t="s">
        <v>706</v>
      </c>
      <c r="B160" s="97">
        <v>2901</v>
      </c>
    </row>
    <row r="161" spans="1:2">
      <c r="A161" s="93" t="s">
        <v>707</v>
      </c>
      <c r="B161" s="97">
        <v>345</v>
      </c>
    </row>
    <row r="162" spans="1:2">
      <c r="A162" s="93" t="s">
        <v>708</v>
      </c>
      <c r="B162" s="97">
        <v>517.5</v>
      </c>
    </row>
    <row r="163" spans="1:2">
      <c r="A163" s="93" t="s">
        <v>709</v>
      </c>
      <c r="B163" s="97">
        <v>40.799999999999997</v>
      </c>
    </row>
    <row r="164" spans="1:2">
      <c r="A164" s="93" t="s">
        <v>710</v>
      </c>
      <c r="B164" s="97">
        <v>40.799999999999997</v>
      </c>
    </row>
    <row r="165" spans="1:2">
      <c r="A165" s="93" t="s">
        <v>711</v>
      </c>
      <c r="B165" s="97">
        <v>453.8</v>
      </c>
    </row>
    <row r="166" spans="1:2">
      <c r="A166" s="93" t="s">
        <v>712</v>
      </c>
      <c r="B166" s="97">
        <v>453.8</v>
      </c>
    </row>
    <row r="167" spans="1:2">
      <c r="A167" s="93" t="s">
        <v>713</v>
      </c>
      <c r="B167" s="97">
        <v>22.9</v>
      </c>
    </row>
    <row r="168" spans="1:2">
      <c r="A168" s="93" t="s">
        <v>714</v>
      </c>
      <c r="B168" s="97">
        <v>22.9</v>
      </c>
    </row>
    <row r="169" spans="1:2">
      <c r="A169" s="93" t="s">
        <v>715</v>
      </c>
      <c r="B169" s="97">
        <v>2549.3000000000002</v>
      </c>
    </row>
    <row r="170" spans="1:2">
      <c r="A170" s="93" t="s">
        <v>716</v>
      </c>
      <c r="B170" s="97">
        <v>411.8</v>
      </c>
    </row>
    <row r="171" spans="1:2">
      <c r="A171" s="93" t="s">
        <v>717</v>
      </c>
      <c r="B171" s="97">
        <v>87.9</v>
      </c>
    </row>
    <row r="172" spans="1:2">
      <c r="A172" s="93" t="s">
        <v>718</v>
      </c>
      <c r="B172" s="97">
        <v>251.1</v>
      </c>
    </row>
    <row r="173" spans="1:2">
      <c r="A173" s="93" t="s">
        <v>719</v>
      </c>
      <c r="B173" s="97">
        <v>72.8</v>
      </c>
    </row>
    <row r="174" spans="1:2">
      <c r="A174" s="93" t="s">
        <v>720</v>
      </c>
      <c r="B174" s="97">
        <v>967.9</v>
      </c>
    </row>
    <row r="175" spans="1:2">
      <c r="A175" s="93" t="s">
        <v>721</v>
      </c>
      <c r="B175" s="97">
        <v>967.9</v>
      </c>
    </row>
    <row r="176" spans="1:2">
      <c r="A176" s="93" t="s">
        <v>722</v>
      </c>
      <c r="B176" s="97">
        <v>1169.5999999999999</v>
      </c>
    </row>
    <row r="177" spans="1:2">
      <c r="A177" s="93" t="s">
        <v>723</v>
      </c>
      <c r="B177" s="97">
        <v>1169.5999999999999</v>
      </c>
    </row>
    <row r="178" spans="1:2">
      <c r="A178" s="93" t="s">
        <v>724</v>
      </c>
      <c r="B178" s="97">
        <v>3689.4</v>
      </c>
    </row>
    <row r="179" spans="1:2">
      <c r="A179" s="93" t="s">
        <v>725</v>
      </c>
      <c r="B179" s="97">
        <v>1708.2</v>
      </c>
    </row>
    <row r="180" spans="1:2">
      <c r="A180" s="93" t="s">
        <v>726</v>
      </c>
      <c r="B180" s="97">
        <v>586.4</v>
      </c>
    </row>
    <row r="181" spans="1:2">
      <c r="A181" s="93" t="s">
        <v>727</v>
      </c>
      <c r="B181" s="97">
        <v>604.79999999999995</v>
      </c>
    </row>
    <row r="182" spans="1:2">
      <c r="A182" s="93" t="s">
        <v>728</v>
      </c>
      <c r="B182" s="97">
        <v>200</v>
      </c>
    </row>
    <row r="183" spans="1:2">
      <c r="A183" s="93" t="s">
        <v>729</v>
      </c>
      <c r="B183" s="97">
        <v>250</v>
      </c>
    </row>
    <row r="184" spans="1:2">
      <c r="A184" s="93" t="s">
        <v>730</v>
      </c>
      <c r="B184" s="97">
        <v>67</v>
      </c>
    </row>
    <row r="185" spans="1:2">
      <c r="A185" s="93" t="s">
        <v>731</v>
      </c>
      <c r="B185" s="97">
        <v>626.20000000000005</v>
      </c>
    </row>
    <row r="186" spans="1:2">
      <c r="A186" s="93" t="s">
        <v>732</v>
      </c>
      <c r="B186" s="97">
        <v>312.3</v>
      </c>
    </row>
    <row r="187" spans="1:2">
      <c r="A187" s="93" t="s">
        <v>733</v>
      </c>
      <c r="B187" s="97">
        <v>313.89999999999998</v>
      </c>
    </row>
    <row r="188" spans="1:2">
      <c r="A188" s="93" t="s">
        <v>734</v>
      </c>
      <c r="B188" s="97">
        <v>1045.4000000000001</v>
      </c>
    </row>
    <row r="189" spans="1:2">
      <c r="A189" s="93" t="s">
        <v>735</v>
      </c>
      <c r="B189" s="97">
        <v>66.099999999999994</v>
      </c>
    </row>
    <row r="190" spans="1:2">
      <c r="A190" s="93" t="s">
        <v>736</v>
      </c>
      <c r="B190" s="97">
        <v>302.10000000000002</v>
      </c>
    </row>
    <row r="191" spans="1:2">
      <c r="A191" s="93" t="s">
        <v>737</v>
      </c>
      <c r="B191" s="97">
        <v>22.4</v>
      </c>
    </row>
    <row r="192" spans="1:2">
      <c r="A192" s="93" t="s">
        <v>738</v>
      </c>
      <c r="B192" s="97">
        <v>85.9</v>
      </c>
    </row>
    <row r="193" spans="1:2">
      <c r="A193" s="93" t="s">
        <v>739</v>
      </c>
      <c r="B193" s="97">
        <v>27.5</v>
      </c>
    </row>
    <row r="194" spans="1:2">
      <c r="A194" s="93" t="s">
        <v>740</v>
      </c>
      <c r="B194" s="97">
        <v>11.4</v>
      </c>
    </row>
    <row r="195" spans="1:2">
      <c r="A195" s="93" t="s">
        <v>741</v>
      </c>
      <c r="B195" s="97">
        <v>530</v>
      </c>
    </row>
    <row r="196" spans="1:2">
      <c r="A196" s="93" t="s">
        <v>742</v>
      </c>
      <c r="B196" s="97">
        <v>130.6</v>
      </c>
    </row>
    <row r="197" spans="1:2">
      <c r="A197" s="93" t="s">
        <v>743</v>
      </c>
      <c r="B197" s="97">
        <v>20.6</v>
      </c>
    </row>
    <row r="198" spans="1:2">
      <c r="A198" s="93" t="s">
        <v>744</v>
      </c>
      <c r="B198" s="97">
        <v>110</v>
      </c>
    </row>
    <row r="199" spans="1:2">
      <c r="A199" s="93" t="s">
        <v>745</v>
      </c>
      <c r="B199" s="97">
        <v>20</v>
      </c>
    </row>
    <row r="200" spans="1:2">
      <c r="A200" s="93" t="s">
        <v>746</v>
      </c>
      <c r="B200" s="97">
        <v>20</v>
      </c>
    </row>
    <row r="201" spans="1:2">
      <c r="A201" s="93" t="s">
        <v>747</v>
      </c>
      <c r="B201" s="97">
        <v>159</v>
      </c>
    </row>
    <row r="202" spans="1:2">
      <c r="A202" s="93" t="s">
        <v>748</v>
      </c>
      <c r="B202" s="97">
        <v>159</v>
      </c>
    </row>
    <row r="203" spans="1:2">
      <c r="A203" s="93" t="s">
        <v>749</v>
      </c>
      <c r="B203" s="97">
        <v>123</v>
      </c>
    </row>
    <row r="204" spans="1:2">
      <c r="A204" s="93" t="s">
        <v>750</v>
      </c>
      <c r="B204" s="97">
        <v>123</v>
      </c>
    </row>
    <row r="205" spans="1:2">
      <c r="A205" s="93" t="s">
        <v>751</v>
      </c>
      <c r="B205" s="97">
        <v>123</v>
      </c>
    </row>
    <row r="206" spans="1:2">
      <c r="A206" s="93" t="s">
        <v>752</v>
      </c>
      <c r="B206" s="97">
        <v>366.9</v>
      </c>
    </row>
    <row r="207" spans="1:2">
      <c r="A207" s="93" t="s">
        <v>753</v>
      </c>
      <c r="B207" s="97">
        <v>366.9</v>
      </c>
    </row>
    <row r="208" spans="1:2">
      <c r="A208" s="93" t="s">
        <v>754</v>
      </c>
      <c r="B208" s="97">
        <v>366.9</v>
      </c>
    </row>
    <row r="209" spans="1:2">
      <c r="A209" s="93" t="s">
        <v>755</v>
      </c>
      <c r="B209" s="97">
        <v>267.60000000000002</v>
      </c>
    </row>
    <row r="210" spans="1:2">
      <c r="A210" s="93" t="s">
        <v>756</v>
      </c>
      <c r="B210" s="97">
        <v>217.8</v>
      </c>
    </row>
    <row r="211" spans="1:2">
      <c r="A211" s="93" t="s">
        <v>757</v>
      </c>
      <c r="B211" s="97">
        <v>146.30000000000001</v>
      </c>
    </row>
    <row r="212" spans="1:2">
      <c r="A212" s="93" t="s">
        <v>758</v>
      </c>
      <c r="B212" s="97">
        <v>15</v>
      </c>
    </row>
    <row r="213" spans="1:2">
      <c r="A213" s="93" t="s">
        <v>759</v>
      </c>
      <c r="B213" s="97">
        <v>56.5</v>
      </c>
    </row>
    <row r="214" spans="1:2">
      <c r="A214" s="93" t="s">
        <v>760</v>
      </c>
      <c r="B214" s="97">
        <v>49.8</v>
      </c>
    </row>
    <row r="215" spans="1:2">
      <c r="A215" s="93" t="s">
        <v>761</v>
      </c>
      <c r="B215" s="97">
        <v>49.8</v>
      </c>
    </row>
    <row r="216" spans="1:2">
      <c r="A216" s="93" t="s">
        <v>762</v>
      </c>
      <c r="B216" s="97">
        <v>1100.7</v>
      </c>
    </row>
    <row r="217" spans="1:2">
      <c r="A217" s="93" t="s">
        <v>763</v>
      </c>
      <c r="B217" s="97">
        <v>1100.7</v>
      </c>
    </row>
    <row r="218" spans="1:2">
      <c r="A218" s="93" t="s">
        <v>764</v>
      </c>
      <c r="B218" s="97">
        <v>158.4</v>
      </c>
    </row>
    <row r="219" spans="1:2">
      <c r="A219" s="93" t="s">
        <v>765</v>
      </c>
      <c r="B219" s="97">
        <v>779.2</v>
      </c>
    </row>
    <row r="220" spans="1:2">
      <c r="A220" s="93" t="s">
        <v>766</v>
      </c>
      <c r="B220" s="97">
        <v>163.1</v>
      </c>
    </row>
    <row r="221" spans="1:2">
      <c r="A221" s="93" t="s">
        <v>767</v>
      </c>
      <c r="B221" s="97">
        <v>3435.4</v>
      </c>
    </row>
    <row r="222" spans="1:2">
      <c r="A222" s="93" t="s">
        <v>768</v>
      </c>
      <c r="B222" s="97">
        <v>3435.4</v>
      </c>
    </row>
    <row r="223" spans="1:2">
      <c r="A223" s="93" t="s">
        <v>769</v>
      </c>
      <c r="B223" s="97">
        <v>3435.4</v>
      </c>
    </row>
    <row r="224" spans="1:2">
      <c r="A224" s="93" t="s">
        <v>770</v>
      </c>
      <c r="B224" s="97">
        <v>0</v>
      </c>
    </row>
    <row r="225" spans="1:2">
      <c r="A225" s="93" t="s">
        <v>771</v>
      </c>
      <c r="B225" s="97">
        <v>0</v>
      </c>
    </row>
    <row r="226" spans="1:2">
      <c r="A226" s="93" t="s">
        <v>772</v>
      </c>
      <c r="B226" s="97">
        <v>103.6</v>
      </c>
    </row>
    <row r="227" spans="1:2">
      <c r="A227" s="93" t="s">
        <v>773</v>
      </c>
      <c r="B227" s="97">
        <v>103.6</v>
      </c>
    </row>
    <row r="228" spans="1:2">
      <c r="A228" s="93" t="s">
        <v>774</v>
      </c>
      <c r="B228" s="97">
        <v>103.6</v>
      </c>
    </row>
    <row r="229" spans="1:2">
      <c r="A229" s="93" t="s">
        <v>775</v>
      </c>
      <c r="B229" s="97">
        <v>1500</v>
      </c>
    </row>
    <row r="230" spans="1:2">
      <c r="A230" s="93" t="s">
        <v>776</v>
      </c>
      <c r="B230" s="97">
        <v>1500</v>
      </c>
    </row>
    <row r="231" spans="1:2">
      <c r="A231" s="93" t="s">
        <v>777</v>
      </c>
      <c r="B231" s="97">
        <v>1500</v>
      </c>
    </row>
    <row r="232" spans="1:2">
      <c r="A232" s="93" t="s">
        <v>778</v>
      </c>
      <c r="B232" s="97">
        <v>3210</v>
      </c>
    </row>
    <row r="233" spans="1:2">
      <c r="A233" s="93" t="s">
        <v>779</v>
      </c>
      <c r="B233" s="97">
        <v>3000</v>
      </c>
    </row>
    <row r="234" spans="1:2">
      <c r="A234" s="93" t="s">
        <v>780</v>
      </c>
      <c r="B234" s="97">
        <v>3000</v>
      </c>
    </row>
    <row r="235" spans="1:2">
      <c r="A235" s="93" t="s">
        <v>781</v>
      </c>
      <c r="B235" s="97">
        <v>210</v>
      </c>
    </row>
    <row r="236" spans="1:2">
      <c r="A236" s="93" t="s">
        <v>782</v>
      </c>
      <c r="B236" s="97">
        <v>210</v>
      </c>
    </row>
  </sheetData>
  <mergeCells count="1">
    <mergeCell ref="A1:B1"/>
  </mergeCells>
  <phoneticPr fontId="3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2"/>
  <sheetViews>
    <sheetView workbookViewId="0">
      <selection activeCell="F10" sqref="F10"/>
    </sheetView>
  </sheetViews>
  <sheetFormatPr defaultRowHeight="15.6"/>
  <cols>
    <col min="1" max="1" width="30" style="77" bestFit="1" customWidth="1"/>
    <col min="2" max="2" width="51.796875" style="77" bestFit="1" customWidth="1"/>
    <col min="3" max="3" width="11.8984375" style="83" bestFit="1" customWidth="1"/>
    <col min="4" max="16384" width="8.796875" style="77"/>
  </cols>
  <sheetData>
    <row r="1" spans="1:3" ht="28.2">
      <c r="A1" s="147" t="s">
        <v>785</v>
      </c>
      <c r="B1" s="148"/>
      <c r="C1" s="148"/>
    </row>
    <row r="2" spans="1:3">
      <c r="C2" s="78" t="s">
        <v>831</v>
      </c>
    </row>
    <row r="3" spans="1:3">
      <c r="A3" s="79" t="s">
        <v>337</v>
      </c>
      <c r="B3" s="79" t="s">
        <v>338</v>
      </c>
      <c r="C3" s="80">
        <v>93826.1</v>
      </c>
    </row>
    <row r="4" spans="1:3">
      <c r="A4" s="81" t="s">
        <v>339</v>
      </c>
      <c r="B4" s="81" t="s">
        <v>340</v>
      </c>
      <c r="C4" s="82">
        <v>142.9</v>
      </c>
    </row>
    <row r="5" spans="1:3">
      <c r="A5" s="81"/>
      <c r="B5" s="81" t="s">
        <v>341</v>
      </c>
      <c r="C5" s="82">
        <v>83</v>
      </c>
    </row>
    <row r="6" spans="1:3">
      <c r="A6" s="81"/>
      <c r="B6" s="81" t="s">
        <v>342</v>
      </c>
      <c r="C6" s="82">
        <v>230.1</v>
      </c>
    </row>
    <row r="7" spans="1:3">
      <c r="A7" s="81"/>
      <c r="B7" s="81" t="s">
        <v>343</v>
      </c>
      <c r="C7" s="82">
        <v>17</v>
      </c>
    </row>
    <row r="8" spans="1:3">
      <c r="A8" s="81"/>
      <c r="B8" s="81" t="s">
        <v>344</v>
      </c>
      <c r="C8" s="82">
        <v>17</v>
      </c>
    </row>
    <row r="9" spans="1:3">
      <c r="A9" s="81"/>
      <c r="B9" s="81" t="s">
        <v>345</v>
      </c>
      <c r="C9" s="82">
        <v>56.3</v>
      </c>
    </row>
    <row r="10" spans="1:3">
      <c r="A10" s="81"/>
      <c r="B10" s="81" t="s">
        <v>346</v>
      </c>
      <c r="C10" s="82">
        <v>84.2</v>
      </c>
    </row>
    <row r="11" spans="1:3">
      <c r="A11" s="81"/>
      <c r="B11" s="81" t="s">
        <v>347</v>
      </c>
      <c r="C11" s="82">
        <v>67.8</v>
      </c>
    </row>
    <row r="12" spans="1:3">
      <c r="A12" s="81"/>
      <c r="B12" s="81" t="s">
        <v>348</v>
      </c>
      <c r="C12" s="82">
        <v>55.8</v>
      </c>
    </row>
    <row r="13" spans="1:3">
      <c r="A13" s="81"/>
      <c r="B13" s="81" t="s">
        <v>349</v>
      </c>
      <c r="C13" s="82">
        <v>162.80000000000001</v>
      </c>
    </row>
    <row r="14" spans="1:3">
      <c r="A14" s="81"/>
      <c r="B14" s="81" t="s">
        <v>350</v>
      </c>
      <c r="C14" s="82">
        <v>6</v>
      </c>
    </row>
    <row r="15" spans="1:3">
      <c r="A15" s="81"/>
      <c r="B15" s="81" t="s">
        <v>351</v>
      </c>
      <c r="C15" s="82">
        <v>122.5</v>
      </c>
    </row>
    <row r="16" spans="1:3">
      <c r="A16" s="81"/>
      <c r="B16" s="81" t="s">
        <v>352</v>
      </c>
      <c r="C16" s="82">
        <v>145.30000000000001</v>
      </c>
    </row>
    <row r="17" spans="1:3">
      <c r="A17" s="81"/>
      <c r="B17" s="81" t="s">
        <v>353</v>
      </c>
      <c r="C17" s="82">
        <v>110.6</v>
      </c>
    </row>
    <row r="18" spans="1:3">
      <c r="A18" s="81"/>
      <c r="B18" s="81" t="s">
        <v>354</v>
      </c>
      <c r="C18" s="82">
        <v>542.29999999999995</v>
      </c>
    </row>
    <row r="19" spans="1:3">
      <c r="A19" s="81"/>
      <c r="B19" s="81" t="s">
        <v>355</v>
      </c>
      <c r="C19" s="82">
        <v>37.299999999999997</v>
      </c>
    </row>
    <row r="20" spans="1:3">
      <c r="A20" s="81"/>
      <c r="B20" s="81" t="s">
        <v>356</v>
      </c>
      <c r="C20" s="82">
        <v>25.2</v>
      </c>
    </row>
    <row r="21" spans="1:3">
      <c r="A21" s="81"/>
      <c r="B21" s="81" t="s">
        <v>357</v>
      </c>
      <c r="C21" s="82">
        <v>11.8</v>
      </c>
    </row>
    <row r="22" spans="1:3">
      <c r="A22" s="81"/>
      <c r="B22" s="81" t="s">
        <v>358</v>
      </c>
      <c r="C22" s="82">
        <v>75</v>
      </c>
    </row>
    <row r="23" spans="1:3">
      <c r="A23" s="81"/>
      <c r="B23" s="81" t="s">
        <v>359</v>
      </c>
      <c r="C23" s="82">
        <v>118.2</v>
      </c>
    </row>
    <row r="24" spans="1:3">
      <c r="A24" s="81"/>
      <c r="B24" s="81" t="s">
        <v>360</v>
      </c>
      <c r="C24" s="82">
        <v>152.80000000000001</v>
      </c>
    </row>
    <row r="25" spans="1:3">
      <c r="A25" s="81"/>
      <c r="B25" s="81" t="s">
        <v>361</v>
      </c>
      <c r="C25" s="82">
        <v>73.3</v>
      </c>
    </row>
    <row r="26" spans="1:3">
      <c r="A26" s="81"/>
      <c r="B26" s="81" t="s">
        <v>362</v>
      </c>
      <c r="C26" s="82">
        <v>31</v>
      </c>
    </row>
    <row r="27" spans="1:3">
      <c r="A27" s="81"/>
      <c r="B27" s="81" t="s">
        <v>363</v>
      </c>
      <c r="C27" s="82">
        <v>83.5</v>
      </c>
    </row>
    <row r="28" spans="1:3">
      <c r="A28" s="81"/>
      <c r="B28" s="81" t="s">
        <v>364</v>
      </c>
      <c r="C28" s="82">
        <v>40.700000000000003</v>
      </c>
    </row>
    <row r="29" spans="1:3">
      <c r="A29" s="81"/>
      <c r="B29" s="81" t="s">
        <v>365</v>
      </c>
      <c r="C29" s="82">
        <v>2097.6</v>
      </c>
    </row>
    <row r="30" spans="1:3">
      <c r="A30" s="81"/>
      <c r="B30" s="81" t="s">
        <v>366</v>
      </c>
      <c r="C30" s="82">
        <v>247.6</v>
      </c>
    </row>
    <row r="31" spans="1:3">
      <c r="A31" s="81"/>
      <c r="B31" s="81" t="s">
        <v>367</v>
      </c>
      <c r="C31" s="82">
        <v>100</v>
      </c>
    </row>
    <row r="32" spans="1:3">
      <c r="A32" s="81"/>
      <c r="B32" s="81" t="s">
        <v>368</v>
      </c>
      <c r="C32" s="82">
        <v>1580</v>
      </c>
    </row>
    <row r="33" spans="1:3">
      <c r="A33" s="81"/>
      <c r="B33" s="81" t="s">
        <v>369</v>
      </c>
      <c r="C33" s="82">
        <v>76.5</v>
      </c>
    </row>
    <row r="34" spans="1:3">
      <c r="A34" s="81"/>
      <c r="B34" s="81" t="s">
        <v>370</v>
      </c>
      <c r="C34" s="82">
        <v>33.9</v>
      </c>
    </row>
    <row r="35" spans="1:3">
      <c r="A35" s="81"/>
      <c r="B35" s="81" t="s">
        <v>371</v>
      </c>
      <c r="C35" s="82">
        <v>57.3</v>
      </c>
    </row>
    <row r="36" spans="1:3">
      <c r="A36" s="81"/>
      <c r="B36" s="81" t="s">
        <v>372</v>
      </c>
      <c r="C36" s="82">
        <v>586</v>
      </c>
    </row>
    <row r="37" spans="1:3">
      <c r="A37" s="81"/>
      <c r="B37" s="81" t="s">
        <v>373</v>
      </c>
      <c r="C37" s="82">
        <v>118.2</v>
      </c>
    </row>
    <row r="38" spans="1:3">
      <c r="A38" s="81"/>
      <c r="B38" s="81" t="s">
        <v>374</v>
      </c>
      <c r="C38" s="82">
        <v>633</v>
      </c>
    </row>
    <row r="39" spans="1:3">
      <c r="A39" s="81"/>
      <c r="B39" s="81" t="s">
        <v>375</v>
      </c>
      <c r="C39" s="82">
        <v>77.400000000000006</v>
      </c>
    </row>
    <row r="40" spans="1:3">
      <c r="A40" s="81"/>
      <c r="B40" s="81" t="s">
        <v>376</v>
      </c>
      <c r="C40" s="82">
        <v>19.600000000000001</v>
      </c>
    </row>
    <row r="41" spans="1:3">
      <c r="A41" s="81"/>
      <c r="B41" s="81" t="s">
        <v>377</v>
      </c>
      <c r="C41" s="82">
        <v>102.7</v>
      </c>
    </row>
    <row r="42" spans="1:3">
      <c r="A42" s="81"/>
      <c r="B42" s="81" t="s">
        <v>378</v>
      </c>
      <c r="C42" s="82">
        <v>34.4</v>
      </c>
    </row>
    <row r="43" spans="1:3">
      <c r="A43" s="81"/>
      <c r="B43" s="81" t="s">
        <v>379</v>
      </c>
      <c r="C43" s="82">
        <v>19.600000000000001</v>
      </c>
    </row>
    <row r="44" spans="1:3">
      <c r="A44" s="81"/>
      <c r="B44" s="81" t="s">
        <v>380</v>
      </c>
      <c r="C44" s="82">
        <v>72.599999999999994</v>
      </c>
    </row>
    <row r="45" spans="1:3">
      <c r="A45" s="81"/>
      <c r="B45" s="81" t="s">
        <v>381</v>
      </c>
      <c r="C45" s="82">
        <v>17.7</v>
      </c>
    </row>
    <row r="46" spans="1:3">
      <c r="A46" s="81"/>
      <c r="B46" s="81" t="s">
        <v>382</v>
      </c>
      <c r="C46" s="82">
        <v>131</v>
      </c>
    </row>
    <row r="47" spans="1:3">
      <c r="A47" s="81"/>
      <c r="B47" s="81" t="s">
        <v>383</v>
      </c>
      <c r="C47" s="82">
        <v>145</v>
      </c>
    </row>
    <row r="48" spans="1:3">
      <c r="A48" s="81"/>
      <c r="B48" s="81" t="s">
        <v>384</v>
      </c>
      <c r="C48" s="82">
        <v>330.5</v>
      </c>
    </row>
    <row r="49" spans="1:3">
      <c r="A49" s="81"/>
      <c r="B49" s="81" t="s">
        <v>385</v>
      </c>
      <c r="C49" s="82">
        <v>195.2</v>
      </c>
    </row>
    <row r="50" spans="1:3">
      <c r="A50" s="81"/>
      <c r="B50" s="81" t="s">
        <v>386</v>
      </c>
      <c r="C50" s="82">
        <v>47.3</v>
      </c>
    </row>
    <row r="51" spans="1:3">
      <c r="A51" s="81"/>
      <c r="B51" s="81" t="s">
        <v>387</v>
      </c>
      <c r="C51" s="82">
        <v>18.5</v>
      </c>
    </row>
    <row r="52" spans="1:3">
      <c r="A52" s="81"/>
      <c r="B52" s="81" t="s">
        <v>388</v>
      </c>
      <c r="C52" s="82">
        <v>108</v>
      </c>
    </row>
    <row r="53" spans="1:3">
      <c r="A53" s="81"/>
      <c r="B53" s="81" t="s">
        <v>389</v>
      </c>
      <c r="C53" s="82">
        <v>256.39999999999998</v>
      </c>
    </row>
    <row r="54" spans="1:3">
      <c r="A54" s="81"/>
      <c r="B54" s="81" t="s">
        <v>390</v>
      </c>
      <c r="C54" s="82">
        <v>123.1</v>
      </c>
    </row>
    <row r="55" spans="1:3">
      <c r="A55" s="81"/>
      <c r="B55" s="81" t="s">
        <v>391</v>
      </c>
      <c r="C55" s="82">
        <v>18.7</v>
      </c>
    </row>
    <row r="56" spans="1:3">
      <c r="A56" s="81"/>
      <c r="B56" s="81" t="s">
        <v>392</v>
      </c>
      <c r="C56" s="82">
        <v>124.6</v>
      </c>
    </row>
    <row r="57" spans="1:3">
      <c r="A57" s="81"/>
      <c r="B57" s="81" t="s">
        <v>393</v>
      </c>
      <c r="C57" s="82">
        <v>89.7</v>
      </c>
    </row>
    <row r="58" spans="1:3">
      <c r="A58" s="81"/>
      <c r="B58" s="81" t="s">
        <v>394</v>
      </c>
      <c r="C58" s="82">
        <v>150</v>
      </c>
    </row>
    <row r="59" spans="1:3">
      <c r="A59" s="81" t="s">
        <v>395</v>
      </c>
      <c r="B59" s="81" t="s">
        <v>396</v>
      </c>
      <c r="C59" s="82">
        <v>1476.3</v>
      </c>
    </row>
    <row r="60" spans="1:3">
      <c r="A60" s="81"/>
      <c r="B60" s="81" t="s">
        <v>397</v>
      </c>
      <c r="C60" s="82">
        <v>590.9</v>
      </c>
    </row>
    <row r="61" spans="1:3">
      <c r="A61" s="81"/>
      <c r="B61" s="81" t="s">
        <v>398</v>
      </c>
      <c r="C61" s="82">
        <v>620.70000000000005</v>
      </c>
    </row>
    <row r="62" spans="1:3">
      <c r="A62" s="81"/>
      <c r="B62" s="81" t="s">
        <v>399</v>
      </c>
      <c r="C62" s="82">
        <v>6.3</v>
      </c>
    </row>
    <row r="63" spans="1:3">
      <c r="A63" s="81" t="s">
        <v>400</v>
      </c>
      <c r="B63" s="81" t="s">
        <v>401</v>
      </c>
      <c r="C63" s="82">
        <v>845.7</v>
      </c>
    </row>
    <row r="64" spans="1:3">
      <c r="A64" s="81" t="s">
        <v>402</v>
      </c>
      <c r="B64" s="81" t="s">
        <v>341</v>
      </c>
      <c r="C64" s="82">
        <v>2.6</v>
      </c>
    </row>
    <row r="65" spans="1:3">
      <c r="A65" s="81"/>
      <c r="B65" s="81" t="s">
        <v>358</v>
      </c>
      <c r="C65" s="82">
        <v>10</v>
      </c>
    </row>
    <row r="66" spans="1:3">
      <c r="A66" s="81"/>
      <c r="B66" s="81" t="s">
        <v>363</v>
      </c>
      <c r="C66" s="82">
        <v>16.100000000000001</v>
      </c>
    </row>
    <row r="67" spans="1:3">
      <c r="A67" s="81"/>
      <c r="B67" s="81" t="s">
        <v>403</v>
      </c>
      <c r="C67" s="82">
        <v>115</v>
      </c>
    </row>
    <row r="68" spans="1:3">
      <c r="A68" s="81"/>
      <c r="B68" s="81" t="s">
        <v>365</v>
      </c>
      <c r="C68" s="82">
        <v>180</v>
      </c>
    </row>
    <row r="69" spans="1:3">
      <c r="A69" s="81"/>
      <c r="B69" s="81" t="s">
        <v>373</v>
      </c>
      <c r="C69" s="82">
        <v>64.2</v>
      </c>
    </row>
    <row r="70" spans="1:3">
      <c r="A70" s="81"/>
      <c r="B70" s="81" t="s">
        <v>375</v>
      </c>
      <c r="C70" s="82">
        <v>19</v>
      </c>
    </row>
    <row r="71" spans="1:3">
      <c r="A71" s="81"/>
      <c r="B71" s="81" t="s">
        <v>376</v>
      </c>
      <c r="C71" s="82">
        <v>4.2</v>
      </c>
    </row>
    <row r="72" spans="1:3">
      <c r="A72" s="81"/>
      <c r="B72" s="81" t="s">
        <v>404</v>
      </c>
      <c r="C72" s="82">
        <v>551</v>
      </c>
    </row>
    <row r="73" spans="1:3">
      <c r="A73" s="81"/>
      <c r="B73" s="81" t="s">
        <v>405</v>
      </c>
      <c r="C73" s="82">
        <v>1872</v>
      </c>
    </row>
    <row r="74" spans="1:3">
      <c r="A74" s="81"/>
      <c r="B74" s="81" t="s">
        <v>406</v>
      </c>
      <c r="C74" s="82">
        <v>20</v>
      </c>
    </row>
    <row r="75" spans="1:3">
      <c r="A75" s="81"/>
      <c r="B75" s="81" t="s">
        <v>381</v>
      </c>
      <c r="C75" s="82">
        <v>7.1</v>
      </c>
    </row>
    <row r="76" spans="1:3">
      <c r="A76" s="81"/>
      <c r="B76" s="81" t="s">
        <v>385</v>
      </c>
      <c r="C76" s="82">
        <v>12</v>
      </c>
    </row>
    <row r="77" spans="1:3">
      <c r="A77" s="81"/>
      <c r="B77" s="81" t="s">
        <v>386</v>
      </c>
      <c r="C77" s="82">
        <v>7.8</v>
      </c>
    </row>
    <row r="78" spans="1:3">
      <c r="A78" s="81"/>
      <c r="B78" s="81" t="s">
        <v>391</v>
      </c>
      <c r="C78" s="82">
        <v>27</v>
      </c>
    </row>
    <row r="79" spans="1:3">
      <c r="A79" s="81" t="s">
        <v>407</v>
      </c>
      <c r="B79" s="81" t="s">
        <v>340</v>
      </c>
      <c r="C79" s="82">
        <v>22.7</v>
      </c>
    </row>
    <row r="80" spans="1:3">
      <c r="A80" s="81"/>
      <c r="B80" s="81" t="s">
        <v>341</v>
      </c>
      <c r="C80" s="82">
        <v>12.7</v>
      </c>
    </row>
    <row r="81" spans="1:3">
      <c r="A81" s="81"/>
      <c r="B81" s="81" t="s">
        <v>342</v>
      </c>
      <c r="C81" s="82">
        <v>37.299999999999997</v>
      </c>
    </row>
    <row r="82" spans="1:3">
      <c r="A82" s="81"/>
      <c r="B82" s="81" t="s">
        <v>343</v>
      </c>
      <c r="C82" s="82">
        <v>3</v>
      </c>
    </row>
    <row r="83" spans="1:3">
      <c r="A83" s="81"/>
      <c r="B83" s="81" t="s">
        <v>344</v>
      </c>
      <c r="C83" s="82">
        <v>3.1</v>
      </c>
    </row>
    <row r="84" spans="1:3">
      <c r="A84" s="81"/>
      <c r="B84" s="81" t="s">
        <v>345</v>
      </c>
      <c r="C84" s="82">
        <v>7.5</v>
      </c>
    </row>
    <row r="85" spans="1:3">
      <c r="A85" s="81"/>
      <c r="B85" s="81" t="s">
        <v>346</v>
      </c>
      <c r="C85" s="82">
        <v>13.4</v>
      </c>
    </row>
    <row r="86" spans="1:3">
      <c r="A86" s="81"/>
      <c r="B86" s="81" t="s">
        <v>347</v>
      </c>
      <c r="C86" s="82">
        <v>12.3</v>
      </c>
    </row>
    <row r="87" spans="1:3">
      <c r="A87" s="81"/>
      <c r="B87" s="81" t="s">
        <v>348</v>
      </c>
      <c r="C87" s="82">
        <v>8.5</v>
      </c>
    </row>
    <row r="88" spans="1:3">
      <c r="A88" s="81"/>
      <c r="B88" s="81" t="s">
        <v>349</v>
      </c>
      <c r="C88" s="82">
        <v>20.399999999999999</v>
      </c>
    </row>
    <row r="89" spans="1:3">
      <c r="A89" s="81"/>
      <c r="B89" s="81" t="s">
        <v>350</v>
      </c>
      <c r="C89" s="82">
        <v>1493.7</v>
      </c>
    </row>
    <row r="90" spans="1:3">
      <c r="A90" s="81"/>
      <c r="B90" s="81" t="s">
        <v>351</v>
      </c>
      <c r="C90" s="82">
        <v>18.600000000000001</v>
      </c>
    </row>
    <row r="91" spans="1:3">
      <c r="A91" s="81"/>
      <c r="B91" s="81" t="s">
        <v>352</v>
      </c>
      <c r="C91" s="82">
        <v>64.8</v>
      </c>
    </row>
    <row r="92" spans="1:3">
      <c r="A92" s="81"/>
      <c r="B92" s="81" t="s">
        <v>353</v>
      </c>
      <c r="C92" s="82">
        <v>16.8</v>
      </c>
    </row>
    <row r="93" spans="1:3">
      <c r="A93" s="81"/>
      <c r="B93" s="81" t="s">
        <v>354</v>
      </c>
      <c r="C93" s="82">
        <v>125.8</v>
      </c>
    </row>
    <row r="94" spans="1:3">
      <c r="A94" s="81"/>
      <c r="B94" s="81" t="s">
        <v>355</v>
      </c>
      <c r="C94" s="82">
        <v>5.5</v>
      </c>
    </row>
    <row r="95" spans="1:3">
      <c r="A95" s="81"/>
      <c r="B95" s="81" t="s">
        <v>356</v>
      </c>
      <c r="C95" s="82">
        <v>4.9000000000000004</v>
      </c>
    </row>
    <row r="96" spans="1:3">
      <c r="A96" s="81"/>
      <c r="B96" s="81" t="s">
        <v>357</v>
      </c>
      <c r="C96" s="82">
        <v>2.2000000000000002</v>
      </c>
    </row>
    <row r="97" spans="1:3">
      <c r="A97" s="81"/>
      <c r="B97" s="81" t="s">
        <v>358</v>
      </c>
      <c r="C97" s="82">
        <v>10.7</v>
      </c>
    </row>
    <row r="98" spans="1:3">
      <c r="A98" s="81"/>
      <c r="B98" s="81" t="s">
        <v>408</v>
      </c>
      <c r="C98" s="82">
        <v>7.2</v>
      </c>
    </row>
    <row r="99" spans="1:3">
      <c r="A99" s="81"/>
      <c r="B99" s="81" t="s">
        <v>359</v>
      </c>
      <c r="C99" s="82">
        <v>19.399999999999999</v>
      </c>
    </row>
    <row r="100" spans="1:3">
      <c r="A100" s="81"/>
      <c r="B100" s="81" t="s">
        <v>360</v>
      </c>
      <c r="C100" s="82">
        <v>22.5</v>
      </c>
    </row>
    <row r="101" spans="1:3">
      <c r="A101" s="81"/>
      <c r="B101" s="81" t="s">
        <v>361</v>
      </c>
      <c r="C101" s="82">
        <v>11.7</v>
      </c>
    </row>
    <row r="102" spans="1:3">
      <c r="A102" s="81"/>
      <c r="B102" s="81" t="s">
        <v>362</v>
      </c>
      <c r="C102" s="82">
        <v>5.5</v>
      </c>
    </row>
    <row r="103" spans="1:3">
      <c r="A103" s="81"/>
      <c r="B103" s="81" t="s">
        <v>363</v>
      </c>
      <c r="C103" s="82">
        <v>14.5</v>
      </c>
    </row>
    <row r="104" spans="1:3">
      <c r="A104" s="81"/>
      <c r="B104" s="81" t="s">
        <v>364</v>
      </c>
      <c r="C104" s="82">
        <v>2.2000000000000002</v>
      </c>
    </row>
    <row r="105" spans="1:3">
      <c r="A105" s="81"/>
      <c r="B105" s="81" t="s">
        <v>403</v>
      </c>
      <c r="C105" s="82">
        <v>66.5</v>
      </c>
    </row>
    <row r="106" spans="1:3">
      <c r="A106" s="81"/>
      <c r="B106" s="81" t="s">
        <v>365</v>
      </c>
      <c r="C106" s="82">
        <v>1179.3</v>
      </c>
    </row>
    <row r="107" spans="1:3">
      <c r="A107" s="81"/>
      <c r="B107" s="81" t="s">
        <v>409</v>
      </c>
      <c r="C107" s="82">
        <v>50</v>
      </c>
    </row>
    <row r="108" spans="1:3">
      <c r="A108" s="81"/>
      <c r="B108" s="81" t="s">
        <v>410</v>
      </c>
      <c r="C108" s="82">
        <v>20</v>
      </c>
    </row>
    <row r="109" spans="1:3">
      <c r="A109" s="81"/>
      <c r="B109" s="81" t="s">
        <v>366</v>
      </c>
      <c r="C109" s="82">
        <v>184.3</v>
      </c>
    </row>
    <row r="110" spans="1:3">
      <c r="A110" s="81"/>
      <c r="B110" s="81" t="s">
        <v>367</v>
      </c>
      <c r="C110" s="82">
        <v>17.5</v>
      </c>
    </row>
    <row r="111" spans="1:3">
      <c r="A111" s="81"/>
      <c r="B111" s="81" t="s">
        <v>368</v>
      </c>
      <c r="C111" s="82">
        <v>2197</v>
      </c>
    </row>
    <row r="112" spans="1:3">
      <c r="A112" s="81"/>
      <c r="B112" s="81" t="s">
        <v>369</v>
      </c>
      <c r="C112" s="82">
        <v>8.1</v>
      </c>
    </row>
    <row r="113" spans="1:3">
      <c r="A113" s="81"/>
      <c r="B113" s="81" t="s">
        <v>411</v>
      </c>
      <c r="C113" s="82">
        <v>100</v>
      </c>
    </row>
    <row r="114" spans="1:3">
      <c r="A114" s="81"/>
      <c r="B114" s="81" t="s">
        <v>370</v>
      </c>
      <c r="C114" s="82">
        <v>5.4</v>
      </c>
    </row>
    <row r="115" spans="1:3">
      <c r="A115" s="81"/>
      <c r="B115" s="81" t="s">
        <v>371</v>
      </c>
      <c r="C115" s="82">
        <v>8.6</v>
      </c>
    </row>
    <row r="116" spans="1:3">
      <c r="A116" s="81"/>
      <c r="B116" s="81" t="s">
        <v>372</v>
      </c>
      <c r="C116" s="82">
        <v>274.89999999999998</v>
      </c>
    </row>
    <row r="117" spans="1:3">
      <c r="A117" s="81"/>
      <c r="B117" s="81" t="s">
        <v>373</v>
      </c>
      <c r="C117" s="82">
        <v>20.100000000000001</v>
      </c>
    </row>
    <row r="118" spans="1:3">
      <c r="A118" s="81"/>
      <c r="B118" s="81" t="s">
        <v>375</v>
      </c>
      <c r="C118" s="82">
        <v>15.5</v>
      </c>
    </row>
    <row r="119" spans="1:3">
      <c r="A119" s="81"/>
      <c r="B119" s="81" t="s">
        <v>376</v>
      </c>
      <c r="C119" s="82">
        <v>4</v>
      </c>
    </row>
    <row r="120" spans="1:3">
      <c r="A120" s="81"/>
      <c r="B120" s="81" t="s">
        <v>377</v>
      </c>
      <c r="C120" s="82">
        <v>26.8</v>
      </c>
    </row>
    <row r="121" spans="1:3">
      <c r="A121" s="81"/>
      <c r="B121" s="81" t="s">
        <v>378</v>
      </c>
      <c r="C121" s="82">
        <v>6.1</v>
      </c>
    </row>
    <row r="122" spans="1:3">
      <c r="A122" s="81"/>
      <c r="B122" s="81" t="s">
        <v>379</v>
      </c>
      <c r="C122" s="82">
        <v>3.3</v>
      </c>
    </row>
    <row r="123" spans="1:3">
      <c r="A123" s="81"/>
      <c r="B123" s="81" t="s">
        <v>380</v>
      </c>
      <c r="C123" s="82">
        <v>12.7</v>
      </c>
    </row>
    <row r="124" spans="1:3">
      <c r="A124" s="81"/>
      <c r="B124" s="81" t="s">
        <v>381</v>
      </c>
      <c r="C124" s="82">
        <v>2.9</v>
      </c>
    </row>
    <row r="125" spans="1:3">
      <c r="A125" s="81"/>
      <c r="B125" s="81" t="s">
        <v>382</v>
      </c>
      <c r="C125" s="82">
        <v>249</v>
      </c>
    </row>
    <row r="126" spans="1:3">
      <c r="A126" s="81"/>
      <c r="B126" s="81" t="s">
        <v>384</v>
      </c>
      <c r="C126" s="82">
        <v>248.9</v>
      </c>
    </row>
    <row r="127" spans="1:3">
      <c r="A127" s="81"/>
      <c r="B127" s="81" t="s">
        <v>385</v>
      </c>
      <c r="C127" s="82">
        <v>65</v>
      </c>
    </row>
    <row r="128" spans="1:3">
      <c r="A128" s="81"/>
      <c r="B128" s="81" t="s">
        <v>386</v>
      </c>
      <c r="C128" s="82">
        <v>8.6</v>
      </c>
    </row>
    <row r="129" spans="1:3">
      <c r="A129" s="81"/>
      <c r="B129" s="81" t="s">
        <v>387</v>
      </c>
      <c r="C129" s="82">
        <v>2.1</v>
      </c>
    </row>
    <row r="130" spans="1:3">
      <c r="A130" s="81"/>
      <c r="B130" s="81" t="s">
        <v>388</v>
      </c>
      <c r="C130" s="82">
        <v>14.5</v>
      </c>
    </row>
    <row r="131" spans="1:3">
      <c r="A131" s="81"/>
      <c r="B131" s="81" t="s">
        <v>389</v>
      </c>
      <c r="C131" s="82">
        <v>95.5</v>
      </c>
    </row>
    <row r="132" spans="1:3">
      <c r="A132" s="81"/>
      <c r="B132" s="81" t="s">
        <v>390</v>
      </c>
      <c r="C132" s="82">
        <v>22.1</v>
      </c>
    </row>
    <row r="133" spans="1:3">
      <c r="A133" s="81"/>
      <c r="B133" s="81" t="s">
        <v>391</v>
      </c>
      <c r="C133" s="82">
        <v>4</v>
      </c>
    </row>
    <row r="134" spans="1:3">
      <c r="A134" s="81"/>
      <c r="B134" s="81" t="s">
        <v>392</v>
      </c>
      <c r="C134" s="82">
        <v>19.600000000000001</v>
      </c>
    </row>
    <row r="135" spans="1:3">
      <c r="A135" s="81"/>
      <c r="B135" s="81" t="s">
        <v>412</v>
      </c>
      <c r="C135" s="82">
        <v>700</v>
      </c>
    </row>
    <row r="136" spans="1:3">
      <c r="A136" s="81"/>
      <c r="B136" s="81" t="s">
        <v>393</v>
      </c>
      <c r="C136" s="82">
        <v>13.5</v>
      </c>
    </row>
    <row r="137" spans="1:3">
      <c r="A137" s="81" t="s">
        <v>413</v>
      </c>
      <c r="B137" s="81" t="s">
        <v>341</v>
      </c>
      <c r="C137" s="82">
        <v>0.3</v>
      </c>
    </row>
    <row r="138" spans="1:3">
      <c r="A138" s="81"/>
      <c r="B138" s="81" t="s">
        <v>342</v>
      </c>
      <c r="C138" s="82">
        <v>0.5</v>
      </c>
    </row>
    <row r="139" spans="1:3">
      <c r="A139" s="81"/>
      <c r="B139" s="81" t="s">
        <v>345</v>
      </c>
      <c r="C139" s="82">
        <v>0.1</v>
      </c>
    </row>
    <row r="140" spans="1:3">
      <c r="A140" s="81"/>
      <c r="B140" s="81" t="s">
        <v>347</v>
      </c>
      <c r="C140" s="82">
        <v>0.1</v>
      </c>
    </row>
    <row r="141" spans="1:3">
      <c r="A141" s="81"/>
      <c r="B141" s="81" t="s">
        <v>348</v>
      </c>
      <c r="C141" s="82">
        <v>0.1</v>
      </c>
    </row>
    <row r="142" spans="1:3">
      <c r="A142" s="81"/>
      <c r="B142" s="81" t="s">
        <v>351</v>
      </c>
      <c r="C142" s="82">
        <v>1</v>
      </c>
    </row>
    <row r="143" spans="1:3">
      <c r="A143" s="81"/>
      <c r="B143" s="81" t="s">
        <v>352</v>
      </c>
      <c r="C143" s="82">
        <v>2</v>
      </c>
    </row>
    <row r="144" spans="1:3">
      <c r="A144" s="81"/>
      <c r="B144" s="81" t="s">
        <v>356</v>
      </c>
      <c r="C144" s="82">
        <v>0.1</v>
      </c>
    </row>
    <row r="145" spans="1:3">
      <c r="A145" s="81"/>
      <c r="B145" s="81" t="s">
        <v>358</v>
      </c>
      <c r="C145" s="82">
        <v>0.2</v>
      </c>
    </row>
    <row r="146" spans="1:3">
      <c r="A146" s="81"/>
      <c r="B146" s="81" t="s">
        <v>359</v>
      </c>
      <c r="C146" s="82">
        <v>0.5</v>
      </c>
    </row>
    <row r="147" spans="1:3">
      <c r="A147" s="81"/>
      <c r="B147" s="81" t="s">
        <v>360</v>
      </c>
      <c r="C147" s="82">
        <v>2</v>
      </c>
    </row>
    <row r="148" spans="1:3">
      <c r="A148" s="81"/>
      <c r="B148" s="81" t="s">
        <v>361</v>
      </c>
      <c r="C148" s="82">
        <v>0.1</v>
      </c>
    </row>
    <row r="149" spans="1:3">
      <c r="A149" s="81"/>
      <c r="B149" s="81" t="s">
        <v>362</v>
      </c>
      <c r="C149" s="82">
        <v>0.1</v>
      </c>
    </row>
    <row r="150" spans="1:3">
      <c r="A150" s="81"/>
      <c r="B150" s="81" t="s">
        <v>364</v>
      </c>
      <c r="C150" s="82">
        <v>0.2</v>
      </c>
    </row>
    <row r="151" spans="1:3">
      <c r="A151" s="81"/>
      <c r="B151" s="81" t="s">
        <v>365</v>
      </c>
      <c r="C151" s="82">
        <v>0.5</v>
      </c>
    </row>
    <row r="152" spans="1:3">
      <c r="A152" s="81"/>
      <c r="B152" s="81" t="s">
        <v>366</v>
      </c>
      <c r="C152" s="82">
        <v>3.5</v>
      </c>
    </row>
    <row r="153" spans="1:3">
      <c r="A153" s="81"/>
      <c r="B153" s="81" t="s">
        <v>367</v>
      </c>
      <c r="C153" s="82">
        <v>0.1</v>
      </c>
    </row>
    <row r="154" spans="1:3">
      <c r="A154" s="81"/>
      <c r="B154" s="81" t="s">
        <v>371</v>
      </c>
      <c r="C154" s="82">
        <v>0.1</v>
      </c>
    </row>
    <row r="155" spans="1:3">
      <c r="A155" s="81"/>
      <c r="B155" s="81" t="s">
        <v>372</v>
      </c>
      <c r="C155" s="82">
        <v>2</v>
      </c>
    </row>
    <row r="156" spans="1:3">
      <c r="A156" s="81"/>
      <c r="B156" s="81" t="s">
        <v>373</v>
      </c>
      <c r="C156" s="82">
        <v>0.1</v>
      </c>
    </row>
    <row r="157" spans="1:3">
      <c r="A157" s="81"/>
      <c r="B157" s="81" t="s">
        <v>384</v>
      </c>
      <c r="C157" s="82">
        <v>0.1</v>
      </c>
    </row>
    <row r="158" spans="1:3">
      <c r="A158" s="81"/>
      <c r="B158" s="81" t="s">
        <v>385</v>
      </c>
      <c r="C158" s="82">
        <v>0.2</v>
      </c>
    </row>
    <row r="159" spans="1:3">
      <c r="A159" s="81"/>
      <c r="B159" s="81" t="s">
        <v>341</v>
      </c>
      <c r="C159" s="82">
        <v>0.2</v>
      </c>
    </row>
    <row r="160" spans="1:3">
      <c r="A160" s="81"/>
      <c r="B160" s="81" t="s">
        <v>342</v>
      </c>
      <c r="C160" s="82">
        <v>0.5</v>
      </c>
    </row>
    <row r="161" spans="1:3">
      <c r="A161" s="81"/>
      <c r="B161" s="81" t="s">
        <v>344</v>
      </c>
      <c r="C161" s="82">
        <v>0.1</v>
      </c>
    </row>
    <row r="162" spans="1:3">
      <c r="A162" s="81"/>
      <c r="B162" s="81" t="s">
        <v>345</v>
      </c>
      <c r="C162" s="82">
        <v>0.1</v>
      </c>
    </row>
    <row r="163" spans="1:3">
      <c r="A163" s="81"/>
      <c r="B163" s="81" t="s">
        <v>346</v>
      </c>
      <c r="C163" s="82">
        <v>0.5</v>
      </c>
    </row>
    <row r="164" spans="1:3">
      <c r="A164" s="81"/>
      <c r="B164" s="81" t="s">
        <v>347</v>
      </c>
      <c r="C164" s="82">
        <v>0.3</v>
      </c>
    </row>
    <row r="165" spans="1:3">
      <c r="A165" s="81"/>
      <c r="B165" s="81" t="s">
        <v>348</v>
      </c>
      <c r="C165" s="82">
        <v>0.1</v>
      </c>
    </row>
    <row r="166" spans="1:3">
      <c r="A166" s="81"/>
      <c r="B166" s="81" t="s">
        <v>352</v>
      </c>
      <c r="C166" s="82">
        <v>3</v>
      </c>
    </row>
    <row r="167" spans="1:3">
      <c r="A167" s="81"/>
      <c r="B167" s="81" t="s">
        <v>353</v>
      </c>
      <c r="C167" s="82">
        <v>0.2</v>
      </c>
    </row>
    <row r="168" spans="1:3">
      <c r="A168" s="81"/>
      <c r="B168" s="81" t="s">
        <v>355</v>
      </c>
      <c r="C168" s="82">
        <v>0.2</v>
      </c>
    </row>
    <row r="169" spans="1:3">
      <c r="A169" s="81"/>
      <c r="B169" s="81" t="s">
        <v>356</v>
      </c>
      <c r="C169" s="82">
        <v>0.1</v>
      </c>
    </row>
    <row r="170" spans="1:3">
      <c r="A170" s="81"/>
      <c r="B170" s="81" t="s">
        <v>358</v>
      </c>
      <c r="C170" s="82">
        <v>0.2</v>
      </c>
    </row>
    <row r="171" spans="1:3">
      <c r="A171" s="81"/>
      <c r="B171" s="81" t="s">
        <v>359</v>
      </c>
      <c r="C171" s="82">
        <v>0.5</v>
      </c>
    </row>
    <row r="172" spans="1:3">
      <c r="A172" s="81"/>
      <c r="B172" s="81" t="s">
        <v>360</v>
      </c>
      <c r="C172" s="82">
        <v>1</v>
      </c>
    </row>
    <row r="173" spans="1:3">
      <c r="A173" s="81"/>
      <c r="B173" s="81" t="s">
        <v>361</v>
      </c>
      <c r="C173" s="82">
        <v>0.1</v>
      </c>
    </row>
    <row r="174" spans="1:3">
      <c r="A174" s="81"/>
      <c r="B174" s="81" t="s">
        <v>362</v>
      </c>
      <c r="C174" s="82">
        <v>0.1</v>
      </c>
    </row>
    <row r="175" spans="1:3">
      <c r="A175" s="81"/>
      <c r="B175" s="81" t="s">
        <v>365</v>
      </c>
      <c r="C175" s="82">
        <v>11</v>
      </c>
    </row>
    <row r="176" spans="1:3">
      <c r="A176" s="81"/>
      <c r="B176" s="81" t="s">
        <v>366</v>
      </c>
      <c r="C176" s="82">
        <v>6.5</v>
      </c>
    </row>
    <row r="177" spans="1:3">
      <c r="A177" s="81"/>
      <c r="B177" s="81" t="s">
        <v>367</v>
      </c>
      <c r="C177" s="82">
        <v>0.1</v>
      </c>
    </row>
    <row r="178" spans="1:3">
      <c r="A178" s="81"/>
      <c r="B178" s="81" t="s">
        <v>371</v>
      </c>
      <c r="C178" s="82">
        <v>0.1</v>
      </c>
    </row>
    <row r="179" spans="1:3">
      <c r="A179" s="81"/>
      <c r="B179" s="81" t="s">
        <v>372</v>
      </c>
      <c r="C179" s="82">
        <v>2</v>
      </c>
    </row>
    <row r="180" spans="1:3">
      <c r="A180" s="81"/>
      <c r="B180" s="81" t="s">
        <v>373</v>
      </c>
      <c r="C180" s="82">
        <v>0.1</v>
      </c>
    </row>
    <row r="181" spans="1:3">
      <c r="A181" s="81"/>
      <c r="B181" s="81" t="s">
        <v>377</v>
      </c>
      <c r="C181" s="82">
        <v>0.5</v>
      </c>
    </row>
    <row r="182" spans="1:3">
      <c r="A182" s="81"/>
      <c r="B182" s="81" t="s">
        <v>385</v>
      </c>
      <c r="C182" s="82">
        <v>3</v>
      </c>
    </row>
    <row r="183" spans="1:3">
      <c r="A183" s="81" t="s">
        <v>414</v>
      </c>
      <c r="B183" s="81" t="s">
        <v>341</v>
      </c>
      <c r="C183" s="82">
        <v>0.2</v>
      </c>
    </row>
    <row r="184" spans="1:3">
      <c r="A184" s="81"/>
      <c r="B184" s="81" t="s">
        <v>342</v>
      </c>
      <c r="C184" s="82">
        <v>0.5</v>
      </c>
    </row>
    <row r="185" spans="1:3">
      <c r="A185" s="81"/>
      <c r="B185" s="81" t="s">
        <v>345</v>
      </c>
      <c r="C185" s="82">
        <v>0.1</v>
      </c>
    </row>
    <row r="186" spans="1:3">
      <c r="A186" s="81"/>
      <c r="B186" s="81" t="s">
        <v>346</v>
      </c>
      <c r="C186" s="82">
        <v>0.5</v>
      </c>
    </row>
    <row r="187" spans="1:3">
      <c r="A187" s="81"/>
      <c r="B187" s="81" t="s">
        <v>348</v>
      </c>
      <c r="C187" s="82">
        <v>0.3</v>
      </c>
    </row>
    <row r="188" spans="1:3">
      <c r="A188" s="81"/>
      <c r="B188" s="81" t="s">
        <v>349</v>
      </c>
      <c r="C188" s="82">
        <v>3</v>
      </c>
    </row>
    <row r="189" spans="1:3">
      <c r="A189" s="81"/>
      <c r="B189" s="81" t="s">
        <v>352</v>
      </c>
      <c r="C189" s="82">
        <v>4.8</v>
      </c>
    </row>
    <row r="190" spans="1:3">
      <c r="A190" s="81"/>
      <c r="B190" s="81" t="s">
        <v>354</v>
      </c>
      <c r="C190" s="82">
        <v>3.2</v>
      </c>
    </row>
    <row r="191" spans="1:3">
      <c r="A191" s="81"/>
      <c r="B191" s="81" t="s">
        <v>356</v>
      </c>
      <c r="C191" s="82">
        <v>0.1</v>
      </c>
    </row>
    <row r="192" spans="1:3">
      <c r="A192" s="81"/>
      <c r="B192" s="81" t="s">
        <v>360</v>
      </c>
      <c r="C192" s="82">
        <v>0.5</v>
      </c>
    </row>
    <row r="193" spans="1:3">
      <c r="A193" s="81"/>
      <c r="B193" s="81" t="s">
        <v>363</v>
      </c>
      <c r="C193" s="82">
        <v>1.1000000000000001</v>
      </c>
    </row>
    <row r="194" spans="1:3">
      <c r="A194" s="81"/>
      <c r="B194" s="81" t="s">
        <v>403</v>
      </c>
      <c r="C194" s="82">
        <v>7</v>
      </c>
    </row>
    <row r="195" spans="1:3">
      <c r="A195" s="81"/>
      <c r="B195" s="81" t="s">
        <v>365</v>
      </c>
      <c r="C195" s="82">
        <v>1076.5</v>
      </c>
    </row>
    <row r="196" spans="1:3">
      <c r="A196" s="81"/>
      <c r="B196" s="81" t="s">
        <v>366</v>
      </c>
      <c r="C196" s="82">
        <v>40.5</v>
      </c>
    </row>
    <row r="197" spans="1:3">
      <c r="A197" s="81"/>
      <c r="B197" s="81" t="s">
        <v>367</v>
      </c>
      <c r="C197" s="82">
        <v>0.1</v>
      </c>
    </row>
    <row r="198" spans="1:3">
      <c r="A198" s="81"/>
      <c r="B198" s="81" t="s">
        <v>371</v>
      </c>
      <c r="C198" s="82">
        <v>0.1</v>
      </c>
    </row>
    <row r="199" spans="1:3">
      <c r="A199" s="81"/>
      <c r="B199" s="81" t="s">
        <v>372</v>
      </c>
      <c r="C199" s="82">
        <v>9</v>
      </c>
    </row>
    <row r="200" spans="1:3">
      <c r="A200" s="81"/>
      <c r="B200" s="81" t="s">
        <v>377</v>
      </c>
      <c r="C200" s="82">
        <v>9.1</v>
      </c>
    </row>
    <row r="201" spans="1:3">
      <c r="A201" s="81"/>
      <c r="B201" s="81" t="s">
        <v>384</v>
      </c>
      <c r="C201" s="82">
        <v>1.4</v>
      </c>
    </row>
    <row r="202" spans="1:3">
      <c r="A202" s="81"/>
      <c r="B202" s="81" t="s">
        <v>385</v>
      </c>
      <c r="C202" s="82">
        <v>9</v>
      </c>
    </row>
    <row r="203" spans="1:3">
      <c r="A203" s="81"/>
      <c r="B203" s="81" t="s">
        <v>389</v>
      </c>
      <c r="C203" s="82">
        <v>2.4</v>
      </c>
    </row>
    <row r="204" spans="1:3">
      <c r="A204" s="81"/>
      <c r="B204" s="81" t="s">
        <v>392</v>
      </c>
      <c r="C204" s="82">
        <v>1.5</v>
      </c>
    </row>
    <row r="205" spans="1:3">
      <c r="A205" s="81" t="s">
        <v>415</v>
      </c>
      <c r="B205" s="81" t="s">
        <v>342</v>
      </c>
      <c r="C205" s="82">
        <v>0.3</v>
      </c>
    </row>
    <row r="206" spans="1:3">
      <c r="A206" s="81"/>
      <c r="B206" s="81" t="s">
        <v>345</v>
      </c>
      <c r="C206" s="82">
        <v>0.1</v>
      </c>
    </row>
    <row r="207" spans="1:3">
      <c r="A207" s="81"/>
      <c r="B207" s="81" t="s">
        <v>347</v>
      </c>
      <c r="C207" s="82">
        <v>0.1</v>
      </c>
    </row>
    <row r="208" spans="1:3">
      <c r="A208" s="81"/>
      <c r="B208" s="81" t="s">
        <v>348</v>
      </c>
      <c r="C208" s="82">
        <v>0.1</v>
      </c>
    </row>
    <row r="209" spans="1:3">
      <c r="A209" s="81"/>
      <c r="B209" s="81" t="s">
        <v>349</v>
      </c>
      <c r="C209" s="82">
        <v>0.2</v>
      </c>
    </row>
    <row r="210" spans="1:3">
      <c r="A210" s="81"/>
      <c r="B210" s="81" t="s">
        <v>351</v>
      </c>
      <c r="C210" s="82">
        <v>0.1</v>
      </c>
    </row>
    <row r="211" spans="1:3">
      <c r="A211" s="81"/>
      <c r="B211" s="81" t="s">
        <v>352</v>
      </c>
      <c r="C211" s="82">
        <v>0.3</v>
      </c>
    </row>
    <row r="212" spans="1:3">
      <c r="A212" s="81"/>
      <c r="B212" s="81" t="s">
        <v>354</v>
      </c>
      <c r="C212" s="82">
        <v>0.6</v>
      </c>
    </row>
    <row r="213" spans="1:3">
      <c r="A213" s="81"/>
      <c r="B213" s="81" t="s">
        <v>359</v>
      </c>
      <c r="C213" s="82">
        <v>0.1</v>
      </c>
    </row>
    <row r="214" spans="1:3">
      <c r="A214" s="81"/>
      <c r="B214" s="81" t="s">
        <v>360</v>
      </c>
      <c r="C214" s="82">
        <v>0.2</v>
      </c>
    </row>
    <row r="215" spans="1:3">
      <c r="A215" s="81"/>
      <c r="B215" s="81" t="s">
        <v>361</v>
      </c>
      <c r="C215" s="82">
        <v>0.1</v>
      </c>
    </row>
    <row r="216" spans="1:3">
      <c r="A216" s="81"/>
      <c r="B216" s="81" t="s">
        <v>365</v>
      </c>
      <c r="C216" s="82">
        <v>16.8</v>
      </c>
    </row>
    <row r="217" spans="1:3">
      <c r="A217" s="81"/>
      <c r="B217" s="81" t="s">
        <v>366</v>
      </c>
      <c r="C217" s="82">
        <v>4.5</v>
      </c>
    </row>
    <row r="218" spans="1:3">
      <c r="A218" s="81"/>
      <c r="B218" s="81" t="s">
        <v>367</v>
      </c>
      <c r="C218" s="82">
        <v>0.1</v>
      </c>
    </row>
    <row r="219" spans="1:3">
      <c r="A219" s="81"/>
      <c r="B219" s="81" t="s">
        <v>372</v>
      </c>
      <c r="C219" s="82">
        <v>8</v>
      </c>
    </row>
    <row r="220" spans="1:3">
      <c r="A220" s="81"/>
      <c r="B220" s="81" t="s">
        <v>373</v>
      </c>
      <c r="C220" s="82">
        <v>0.5</v>
      </c>
    </row>
    <row r="221" spans="1:3">
      <c r="A221" s="81"/>
      <c r="B221" s="81" t="s">
        <v>385</v>
      </c>
      <c r="C221" s="82">
        <v>1.5</v>
      </c>
    </row>
    <row r="222" spans="1:3">
      <c r="A222" s="81"/>
      <c r="B222" s="81" t="s">
        <v>392</v>
      </c>
      <c r="C222" s="82">
        <v>0.1</v>
      </c>
    </row>
    <row r="223" spans="1:3">
      <c r="A223" s="81" t="s">
        <v>416</v>
      </c>
      <c r="B223" s="81" t="s">
        <v>340</v>
      </c>
      <c r="C223" s="82">
        <v>0</v>
      </c>
    </row>
    <row r="224" spans="1:3">
      <c r="A224" s="81" t="s">
        <v>417</v>
      </c>
      <c r="B224" s="81" t="s">
        <v>341</v>
      </c>
      <c r="C224" s="82">
        <v>2</v>
      </c>
    </row>
    <row r="225" spans="1:3">
      <c r="A225" s="81"/>
      <c r="B225" s="81" t="s">
        <v>342</v>
      </c>
      <c r="C225" s="82">
        <v>18</v>
      </c>
    </row>
    <row r="226" spans="1:3">
      <c r="A226" s="81"/>
      <c r="B226" s="81" t="s">
        <v>345</v>
      </c>
      <c r="C226" s="82">
        <v>2</v>
      </c>
    </row>
    <row r="227" spans="1:3">
      <c r="A227" s="81"/>
      <c r="B227" s="81" t="s">
        <v>354</v>
      </c>
      <c r="C227" s="82">
        <v>20</v>
      </c>
    </row>
    <row r="228" spans="1:3">
      <c r="A228" s="81"/>
      <c r="B228" s="81" t="s">
        <v>359</v>
      </c>
      <c r="C228" s="82">
        <v>6</v>
      </c>
    </row>
    <row r="229" spans="1:3">
      <c r="A229" s="81"/>
      <c r="B229" s="81" t="s">
        <v>363</v>
      </c>
      <c r="C229" s="82">
        <v>28</v>
      </c>
    </row>
    <row r="230" spans="1:3">
      <c r="A230" s="81"/>
      <c r="B230" s="81" t="s">
        <v>403</v>
      </c>
      <c r="C230" s="82">
        <v>28</v>
      </c>
    </row>
    <row r="231" spans="1:3">
      <c r="A231" s="81"/>
      <c r="B231" s="81" t="s">
        <v>365</v>
      </c>
      <c r="C231" s="82">
        <v>188</v>
      </c>
    </row>
    <row r="232" spans="1:3">
      <c r="A232" s="81"/>
      <c r="B232" s="81" t="s">
        <v>366</v>
      </c>
      <c r="C232" s="82">
        <v>26</v>
      </c>
    </row>
    <row r="233" spans="1:3">
      <c r="A233" s="81"/>
      <c r="B233" s="81" t="s">
        <v>377</v>
      </c>
      <c r="C233" s="82">
        <v>5</v>
      </c>
    </row>
    <row r="234" spans="1:3">
      <c r="A234" s="81"/>
      <c r="B234" s="81" t="s">
        <v>380</v>
      </c>
      <c r="C234" s="82">
        <v>2</v>
      </c>
    </row>
    <row r="235" spans="1:3">
      <c r="A235" s="81"/>
      <c r="B235" s="81" t="s">
        <v>384</v>
      </c>
      <c r="C235" s="82">
        <v>4</v>
      </c>
    </row>
    <row r="236" spans="1:3">
      <c r="A236" s="81"/>
      <c r="B236" s="81" t="s">
        <v>385</v>
      </c>
      <c r="C236" s="82">
        <v>24</v>
      </c>
    </row>
    <row r="237" spans="1:3">
      <c r="A237" s="81"/>
      <c r="B237" s="81" t="s">
        <v>386</v>
      </c>
      <c r="C237" s="82">
        <v>2</v>
      </c>
    </row>
    <row r="238" spans="1:3">
      <c r="A238" s="81"/>
      <c r="B238" s="81" t="s">
        <v>389</v>
      </c>
      <c r="C238" s="82">
        <v>2</v>
      </c>
    </row>
    <row r="239" spans="1:3">
      <c r="A239" s="81"/>
      <c r="B239" s="81" t="s">
        <v>392</v>
      </c>
      <c r="C239" s="82">
        <v>12</v>
      </c>
    </row>
    <row r="240" spans="1:3">
      <c r="A240" s="81" t="s">
        <v>418</v>
      </c>
      <c r="B240" s="81" t="s">
        <v>342</v>
      </c>
      <c r="C240" s="82">
        <v>0.5</v>
      </c>
    </row>
    <row r="241" spans="1:3">
      <c r="A241" s="81"/>
      <c r="B241" s="81" t="s">
        <v>345</v>
      </c>
      <c r="C241" s="82">
        <v>0.1</v>
      </c>
    </row>
    <row r="242" spans="1:3">
      <c r="A242" s="81"/>
      <c r="B242" s="81" t="s">
        <v>352</v>
      </c>
      <c r="C242" s="82">
        <v>3</v>
      </c>
    </row>
    <row r="243" spans="1:3">
      <c r="A243" s="81"/>
      <c r="B243" s="81" t="s">
        <v>354</v>
      </c>
      <c r="C243" s="82">
        <v>1</v>
      </c>
    </row>
    <row r="244" spans="1:3">
      <c r="A244" s="81"/>
      <c r="B244" s="81" t="s">
        <v>356</v>
      </c>
      <c r="C244" s="82">
        <v>0.1</v>
      </c>
    </row>
    <row r="245" spans="1:3">
      <c r="A245" s="81"/>
      <c r="B245" s="81" t="s">
        <v>357</v>
      </c>
      <c r="C245" s="82">
        <v>0.1</v>
      </c>
    </row>
    <row r="246" spans="1:3">
      <c r="A246" s="81"/>
      <c r="B246" s="81" t="s">
        <v>358</v>
      </c>
      <c r="C246" s="82">
        <v>0.1</v>
      </c>
    </row>
    <row r="247" spans="1:3">
      <c r="A247" s="81"/>
      <c r="B247" s="81" t="s">
        <v>359</v>
      </c>
      <c r="C247" s="82">
        <v>0.5</v>
      </c>
    </row>
    <row r="248" spans="1:3">
      <c r="A248" s="81"/>
      <c r="B248" s="81" t="s">
        <v>360</v>
      </c>
      <c r="C248" s="82">
        <v>0.5</v>
      </c>
    </row>
    <row r="249" spans="1:3">
      <c r="A249" s="81"/>
      <c r="B249" s="81" t="s">
        <v>361</v>
      </c>
      <c r="C249" s="82">
        <v>0.1</v>
      </c>
    </row>
    <row r="250" spans="1:3">
      <c r="A250" s="81"/>
      <c r="B250" s="81" t="s">
        <v>363</v>
      </c>
      <c r="C250" s="82">
        <v>0.5</v>
      </c>
    </row>
    <row r="251" spans="1:3">
      <c r="A251" s="81"/>
      <c r="B251" s="81" t="s">
        <v>364</v>
      </c>
      <c r="C251" s="82">
        <v>0.2</v>
      </c>
    </row>
    <row r="252" spans="1:3">
      <c r="A252" s="81"/>
      <c r="B252" s="81" t="s">
        <v>403</v>
      </c>
      <c r="C252" s="82">
        <v>34.1</v>
      </c>
    </row>
    <row r="253" spans="1:3">
      <c r="A253" s="81"/>
      <c r="B253" s="81" t="s">
        <v>365</v>
      </c>
      <c r="C253" s="82">
        <v>71.900000000000006</v>
      </c>
    </row>
    <row r="254" spans="1:3">
      <c r="A254" s="81"/>
      <c r="B254" s="81" t="s">
        <v>366</v>
      </c>
      <c r="C254" s="82">
        <v>6</v>
      </c>
    </row>
    <row r="255" spans="1:3">
      <c r="A255" s="81"/>
      <c r="B255" s="81" t="s">
        <v>367</v>
      </c>
      <c r="C255" s="82">
        <v>0.1</v>
      </c>
    </row>
    <row r="256" spans="1:3">
      <c r="A256" s="81"/>
      <c r="B256" s="81" t="s">
        <v>369</v>
      </c>
      <c r="C256" s="82">
        <v>0.5</v>
      </c>
    </row>
    <row r="257" spans="1:3">
      <c r="A257" s="81"/>
      <c r="B257" s="81" t="s">
        <v>371</v>
      </c>
      <c r="C257" s="82">
        <v>0.1</v>
      </c>
    </row>
    <row r="258" spans="1:3">
      <c r="A258" s="81"/>
      <c r="B258" s="81" t="s">
        <v>372</v>
      </c>
      <c r="C258" s="82">
        <v>370</v>
      </c>
    </row>
    <row r="259" spans="1:3">
      <c r="A259" s="81"/>
      <c r="B259" s="81" t="s">
        <v>373</v>
      </c>
      <c r="C259" s="82">
        <v>0.2</v>
      </c>
    </row>
    <row r="260" spans="1:3">
      <c r="A260" s="81"/>
      <c r="B260" s="81" t="s">
        <v>384</v>
      </c>
      <c r="C260" s="82">
        <v>0.2</v>
      </c>
    </row>
    <row r="261" spans="1:3">
      <c r="A261" s="81"/>
      <c r="B261" s="81" t="s">
        <v>385</v>
      </c>
      <c r="C261" s="82">
        <v>1.4</v>
      </c>
    </row>
    <row r="262" spans="1:3">
      <c r="A262" s="81"/>
      <c r="B262" s="81" t="s">
        <v>389</v>
      </c>
      <c r="C262" s="82">
        <v>0.5</v>
      </c>
    </row>
    <row r="263" spans="1:3">
      <c r="A263" s="81" t="s">
        <v>419</v>
      </c>
      <c r="B263" s="81" t="s">
        <v>340</v>
      </c>
      <c r="C263" s="82">
        <v>0.6</v>
      </c>
    </row>
    <row r="264" spans="1:3">
      <c r="A264" s="81"/>
      <c r="B264" s="81" t="s">
        <v>341</v>
      </c>
      <c r="C264" s="82">
        <v>0.3</v>
      </c>
    </row>
    <row r="265" spans="1:3">
      <c r="A265" s="81"/>
      <c r="B265" s="81" t="s">
        <v>342</v>
      </c>
      <c r="C265" s="82">
        <v>0.2</v>
      </c>
    </row>
    <row r="266" spans="1:3">
      <c r="A266" s="81"/>
      <c r="B266" s="81" t="s">
        <v>345</v>
      </c>
      <c r="C266" s="82">
        <v>0.1</v>
      </c>
    </row>
    <row r="267" spans="1:3">
      <c r="A267" s="81"/>
      <c r="B267" s="81" t="s">
        <v>346</v>
      </c>
      <c r="C267" s="82">
        <v>0.6</v>
      </c>
    </row>
    <row r="268" spans="1:3">
      <c r="A268" s="81"/>
      <c r="B268" s="81" t="s">
        <v>347</v>
      </c>
      <c r="C268" s="82">
        <v>0.3</v>
      </c>
    </row>
    <row r="269" spans="1:3">
      <c r="A269" s="81"/>
      <c r="B269" s="81" t="s">
        <v>348</v>
      </c>
      <c r="C269" s="82">
        <v>0.2</v>
      </c>
    </row>
    <row r="270" spans="1:3">
      <c r="A270" s="81"/>
      <c r="B270" s="81" t="s">
        <v>349</v>
      </c>
      <c r="C270" s="82">
        <v>0.4</v>
      </c>
    </row>
    <row r="271" spans="1:3">
      <c r="A271" s="81"/>
      <c r="B271" s="81" t="s">
        <v>420</v>
      </c>
      <c r="C271" s="82">
        <v>1200</v>
      </c>
    </row>
    <row r="272" spans="1:3">
      <c r="A272" s="81"/>
      <c r="B272" s="81" t="s">
        <v>351</v>
      </c>
      <c r="C272" s="82">
        <v>0.2</v>
      </c>
    </row>
    <row r="273" spans="1:3">
      <c r="A273" s="81"/>
      <c r="B273" s="81" t="s">
        <v>352</v>
      </c>
      <c r="C273" s="82">
        <v>0.3</v>
      </c>
    </row>
    <row r="274" spans="1:3">
      <c r="A274" s="81"/>
      <c r="B274" s="81" t="s">
        <v>353</v>
      </c>
      <c r="C274" s="82">
        <v>1.3</v>
      </c>
    </row>
    <row r="275" spans="1:3">
      <c r="A275" s="81"/>
      <c r="B275" s="81" t="s">
        <v>354</v>
      </c>
      <c r="C275" s="82">
        <v>1.5</v>
      </c>
    </row>
    <row r="276" spans="1:3">
      <c r="A276" s="81"/>
      <c r="B276" s="81" t="s">
        <v>355</v>
      </c>
      <c r="C276" s="82">
        <v>0.2</v>
      </c>
    </row>
    <row r="277" spans="1:3">
      <c r="A277" s="81"/>
      <c r="B277" s="81" t="s">
        <v>356</v>
      </c>
      <c r="C277" s="82">
        <v>0.4</v>
      </c>
    </row>
    <row r="278" spans="1:3">
      <c r="A278" s="81"/>
      <c r="B278" s="81" t="s">
        <v>357</v>
      </c>
      <c r="C278" s="82">
        <v>0.1</v>
      </c>
    </row>
    <row r="279" spans="1:3">
      <c r="A279" s="81"/>
      <c r="B279" s="81" t="s">
        <v>358</v>
      </c>
      <c r="C279" s="82">
        <v>0.2</v>
      </c>
    </row>
    <row r="280" spans="1:3">
      <c r="A280" s="81"/>
      <c r="B280" s="81" t="s">
        <v>408</v>
      </c>
      <c r="C280" s="82">
        <v>0.3</v>
      </c>
    </row>
    <row r="281" spans="1:3">
      <c r="A281" s="81"/>
      <c r="B281" s="81" t="s">
        <v>359</v>
      </c>
      <c r="C281" s="82">
        <v>0.2</v>
      </c>
    </row>
    <row r="282" spans="1:3">
      <c r="A282" s="81"/>
      <c r="B282" s="81" t="s">
        <v>361</v>
      </c>
      <c r="C282" s="82">
        <v>0.1</v>
      </c>
    </row>
    <row r="283" spans="1:3">
      <c r="A283" s="81"/>
      <c r="B283" s="81" t="s">
        <v>362</v>
      </c>
      <c r="C283" s="82">
        <v>0.1</v>
      </c>
    </row>
    <row r="284" spans="1:3">
      <c r="A284" s="81"/>
      <c r="B284" s="81" t="s">
        <v>363</v>
      </c>
      <c r="C284" s="82">
        <v>0.1</v>
      </c>
    </row>
    <row r="285" spans="1:3">
      <c r="A285" s="81"/>
      <c r="B285" s="81" t="s">
        <v>365</v>
      </c>
      <c r="C285" s="82">
        <v>203.4</v>
      </c>
    </row>
    <row r="286" spans="1:3">
      <c r="A286" s="81"/>
      <c r="B286" s="81" t="s">
        <v>421</v>
      </c>
      <c r="C286" s="82">
        <v>800</v>
      </c>
    </row>
    <row r="287" spans="1:3">
      <c r="A287" s="81"/>
      <c r="B287" s="81" t="s">
        <v>366</v>
      </c>
      <c r="C287" s="82">
        <v>0.8</v>
      </c>
    </row>
    <row r="288" spans="1:3">
      <c r="A288" s="81"/>
      <c r="B288" s="81" t="s">
        <v>367</v>
      </c>
      <c r="C288" s="82">
        <v>5.5</v>
      </c>
    </row>
    <row r="289" spans="1:3">
      <c r="A289" s="81"/>
      <c r="B289" s="81" t="s">
        <v>369</v>
      </c>
      <c r="C289" s="82">
        <v>0.3</v>
      </c>
    </row>
    <row r="290" spans="1:3">
      <c r="A290" s="81"/>
      <c r="B290" s="81" t="s">
        <v>370</v>
      </c>
      <c r="C290" s="82">
        <v>0.3</v>
      </c>
    </row>
    <row r="291" spans="1:3">
      <c r="A291" s="81"/>
      <c r="B291" s="81" t="s">
        <v>371</v>
      </c>
      <c r="C291" s="82">
        <v>0.3</v>
      </c>
    </row>
    <row r="292" spans="1:3">
      <c r="A292" s="81"/>
      <c r="B292" s="81" t="s">
        <v>372</v>
      </c>
      <c r="C292" s="82">
        <v>1</v>
      </c>
    </row>
    <row r="293" spans="1:3">
      <c r="A293" s="81"/>
      <c r="B293" s="81" t="s">
        <v>373</v>
      </c>
      <c r="C293" s="82">
        <v>0.4</v>
      </c>
    </row>
    <row r="294" spans="1:3">
      <c r="A294" s="81"/>
      <c r="B294" s="81" t="s">
        <v>375</v>
      </c>
      <c r="C294" s="82">
        <v>0.4</v>
      </c>
    </row>
    <row r="295" spans="1:3">
      <c r="A295" s="81"/>
      <c r="B295" s="81" t="s">
        <v>376</v>
      </c>
      <c r="C295" s="82">
        <v>0.1</v>
      </c>
    </row>
    <row r="296" spans="1:3">
      <c r="A296" s="81"/>
      <c r="B296" s="81" t="s">
        <v>377</v>
      </c>
      <c r="C296" s="82">
        <v>0.6</v>
      </c>
    </row>
    <row r="297" spans="1:3">
      <c r="A297" s="81"/>
      <c r="B297" s="81" t="s">
        <v>422</v>
      </c>
      <c r="C297" s="82">
        <v>427</v>
      </c>
    </row>
    <row r="298" spans="1:3">
      <c r="A298" s="81"/>
      <c r="B298" s="81" t="s">
        <v>423</v>
      </c>
      <c r="C298" s="82">
        <v>10</v>
      </c>
    </row>
    <row r="299" spans="1:3">
      <c r="A299" s="81"/>
      <c r="B299" s="81" t="s">
        <v>424</v>
      </c>
      <c r="C299" s="82">
        <v>300</v>
      </c>
    </row>
    <row r="300" spans="1:3">
      <c r="A300" s="81"/>
      <c r="B300" s="81" t="s">
        <v>378</v>
      </c>
      <c r="C300" s="82">
        <v>0.3</v>
      </c>
    </row>
    <row r="301" spans="1:3">
      <c r="A301" s="81"/>
      <c r="B301" s="81" t="s">
        <v>406</v>
      </c>
      <c r="C301" s="82">
        <v>300</v>
      </c>
    </row>
    <row r="302" spans="1:3">
      <c r="A302" s="81"/>
      <c r="B302" s="81" t="s">
        <v>380</v>
      </c>
      <c r="C302" s="82">
        <v>0.6</v>
      </c>
    </row>
    <row r="303" spans="1:3">
      <c r="A303" s="81"/>
      <c r="B303" s="81" t="s">
        <v>382</v>
      </c>
      <c r="C303" s="82">
        <v>99.4</v>
      </c>
    </row>
    <row r="304" spans="1:3">
      <c r="A304" s="81"/>
      <c r="B304" s="81" t="s">
        <v>383</v>
      </c>
      <c r="C304" s="82">
        <v>62.4</v>
      </c>
    </row>
    <row r="305" spans="1:3">
      <c r="A305" s="81"/>
      <c r="B305" s="81" t="s">
        <v>384</v>
      </c>
      <c r="C305" s="82">
        <v>1.3</v>
      </c>
    </row>
    <row r="306" spans="1:3">
      <c r="A306" s="81"/>
      <c r="B306" s="81" t="s">
        <v>425</v>
      </c>
      <c r="C306" s="82">
        <v>200</v>
      </c>
    </row>
    <row r="307" spans="1:3">
      <c r="A307" s="81"/>
      <c r="B307" s="81" t="s">
        <v>426</v>
      </c>
      <c r="C307" s="82">
        <v>250</v>
      </c>
    </row>
    <row r="308" spans="1:3">
      <c r="A308" s="81"/>
      <c r="B308" s="81" t="s">
        <v>427</v>
      </c>
      <c r="C308" s="82">
        <v>67</v>
      </c>
    </row>
    <row r="309" spans="1:3">
      <c r="A309" s="81"/>
      <c r="B309" s="81" t="s">
        <v>385</v>
      </c>
      <c r="C309" s="82">
        <v>1</v>
      </c>
    </row>
    <row r="310" spans="1:3">
      <c r="A310" s="81"/>
      <c r="B310" s="81" t="s">
        <v>386</v>
      </c>
      <c r="C310" s="82">
        <v>0.4</v>
      </c>
    </row>
    <row r="311" spans="1:3">
      <c r="A311" s="81"/>
      <c r="B311" s="81" t="s">
        <v>428</v>
      </c>
      <c r="C311" s="82">
        <v>150</v>
      </c>
    </row>
    <row r="312" spans="1:3">
      <c r="A312" s="81"/>
      <c r="B312" s="81" t="s">
        <v>429</v>
      </c>
      <c r="C312" s="82">
        <v>110</v>
      </c>
    </row>
    <row r="313" spans="1:3">
      <c r="A313" s="81"/>
      <c r="B313" s="81" t="s">
        <v>430</v>
      </c>
      <c r="C313" s="82">
        <v>20</v>
      </c>
    </row>
    <row r="314" spans="1:3">
      <c r="A314" s="81"/>
      <c r="B314" s="81" t="s">
        <v>431</v>
      </c>
      <c r="C314" s="82">
        <v>159</v>
      </c>
    </row>
    <row r="315" spans="1:3">
      <c r="A315" s="81"/>
      <c r="B315" s="81" t="s">
        <v>388</v>
      </c>
      <c r="C315" s="82">
        <v>0.5</v>
      </c>
    </row>
    <row r="316" spans="1:3">
      <c r="A316" s="81"/>
      <c r="B316" s="81" t="s">
        <v>389</v>
      </c>
      <c r="C316" s="82">
        <v>10.1</v>
      </c>
    </row>
    <row r="317" spans="1:3">
      <c r="A317" s="81"/>
      <c r="B317" s="81" t="s">
        <v>390</v>
      </c>
      <c r="C317" s="82">
        <v>1.1000000000000001</v>
      </c>
    </row>
    <row r="318" spans="1:3">
      <c r="A318" s="81"/>
      <c r="B318" s="81" t="s">
        <v>391</v>
      </c>
      <c r="C318" s="82">
        <v>0.1</v>
      </c>
    </row>
    <row r="319" spans="1:3">
      <c r="A319" s="81"/>
      <c r="B319" s="81" t="s">
        <v>392</v>
      </c>
      <c r="C319" s="82">
        <v>0.6</v>
      </c>
    </row>
    <row r="320" spans="1:3">
      <c r="A320" s="81"/>
      <c r="B320" s="81" t="s">
        <v>393</v>
      </c>
      <c r="C320" s="82">
        <v>0.4</v>
      </c>
    </row>
    <row r="321" spans="1:3">
      <c r="A321" s="81"/>
      <c r="B321" s="81" t="s">
        <v>432</v>
      </c>
      <c r="C321" s="82">
        <v>3000</v>
      </c>
    </row>
    <row r="322" spans="1:3">
      <c r="A322" s="81"/>
      <c r="B322" s="81" t="s">
        <v>394</v>
      </c>
      <c r="C322" s="82">
        <v>60</v>
      </c>
    </row>
    <row r="323" spans="1:3">
      <c r="A323" s="81" t="s">
        <v>433</v>
      </c>
      <c r="B323" s="81" t="s">
        <v>434</v>
      </c>
      <c r="C323" s="82">
        <v>21.3</v>
      </c>
    </row>
    <row r="324" spans="1:3">
      <c r="A324" s="81"/>
      <c r="B324" s="81" t="s">
        <v>435</v>
      </c>
      <c r="C324" s="82">
        <v>5.6</v>
      </c>
    </row>
    <row r="325" spans="1:3">
      <c r="A325" s="81"/>
      <c r="B325" s="81" t="s">
        <v>436</v>
      </c>
      <c r="C325" s="82">
        <v>88.9</v>
      </c>
    </row>
    <row r="326" spans="1:3">
      <c r="A326" s="81"/>
      <c r="B326" s="81" t="s">
        <v>437</v>
      </c>
      <c r="C326" s="82">
        <v>15</v>
      </c>
    </row>
    <row r="327" spans="1:3">
      <c r="A327" s="81"/>
      <c r="B327" s="81" t="s">
        <v>368</v>
      </c>
      <c r="C327" s="82">
        <v>66.8</v>
      </c>
    </row>
    <row r="328" spans="1:3">
      <c r="A328" s="81"/>
      <c r="B328" s="81" t="s">
        <v>438</v>
      </c>
      <c r="C328" s="82">
        <v>210</v>
      </c>
    </row>
    <row r="329" spans="1:3">
      <c r="A329" s="81"/>
      <c r="B329" s="81" t="s">
        <v>439</v>
      </c>
      <c r="C329" s="82">
        <v>8956.9</v>
      </c>
    </row>
    <row r="330" spans="1:3">
      <c r="A330" s="81"/>
      <c r="B330" s="81" t="s">
        <v>440</v>
      </c>
      <c r="C330" s="82">
        <v>5587.9</v>
      </c>
    </row>
    <row r="331" spans="1:3">
      <c r="A331" s="81"/>
      <c r="B331" s="81" t="s">
        <v>441</v>
      </c>
      <c r="C331" s="82">
        <v>2273</v>
      </c>
    </row>
    <row r="332" spans="1:3">
      <c r="A332" s="81"/>
      <c r="B332" s="81" t="s">
        <v>442</v>
      </c>
      <c r="C332" s="82">
        <v>567</v>
      </c>
    </row>
    <row r="333" spans="1:3">
      <c r="A333" s="81"/>
      <c r="B333" s="81" t="s">
        <v>443</v>
      </c>
      <c r="C333" s="82">
        <v>138.5</v>
      </c>
    </row>
    <row r="334" spans="1:3">
      <c r="A334" s="81"/>
      <c r="B334" s="81" t="s">
        <v>444</v>
      </c>
      <c r="C334" s="82">
        <v>332.2</v>
      </c>
    </row>
    <row r="335" spans="1:3">
      <c r="A335" s="81"/>
      <c r="B335" s="81" t="s">
        <v>445</v>
      </c>
      <c r="C335" s="82">
        <v>63.7</v>
      </c>
    </row>
    <row r="336" spans="1:3">
      <c r="A336" s="81"/>
      <c r="B336" s="81" t="s">
        <v>446</v>
      </c>
      <c r="C336" s="82">
        <v>12.2</v>
      </c>
    </row>
    <row r="337" spans="1:3">
      <c r="A337" s="81"/>
      <c r="B337" s="81" t="s">
        <v>447</v>
      </c>
      <c r="C337" s="82">
        <v>17.2</v>
      </c>
    </row>
    <row r="338" spans="1:3">
      <c r="A338" s="81"/>
      <c r="B338" s="81" t="s">
        <v>448</v>
      </c>
      <c r="C338" s="82">
        <v>22.4</v>
      </c>
    </row>
    <row r="339" spans="1:3">
      <c r="A339" s="81"/>
      <c r="B339" s="81" t="s">
        <v>449</v>
      </c>
      <c r="C339" s="82">
        <v>30</v>
      </c>
    </row>
    <row r="340" spans="1:3">
      <c r="A340" s="81"/>
      <c r="B340" s="81" t="s">
        <v>373</v>
      </c>
      <c r="C340" s="82">
        <v>13.8</v>
      </c>
    </row>
    <row r="341" spans="1:3">
      <c r="A341" s="81"/>
      <c r="B341" s="81" t="s">
        <v>450</v>
      </c>
      <c r="C341" s="82">
        <v>35.1</v>
      </c>
    </row>
    <row r="342" spans="1:3">
      <c r="A342" s="81"/>
      <c r="B342" s="81" t="s">
        <v>451</v>
      </c>
      <c r="C342" s="82">
        <v>70.599999999999994</v>
      </c>
    </row>
    <row r="343" spans="1:3">
      <c r="A343" s="81"/>
      <c r="B343" s="81" t="s">
        <v>452</v>
      </c>
      <c r="C343" s="82">
        <v>149.19999999999999</v>
      </c>
    </row>
    <row r="344" spans="1:3">
      <c r="A344" s="81"/>
      <c r="B344" s="81" t="s">
        <v>396</v>
      </c>
      <c r="C344" s="82">
        <v>4561.3</v>
      </c>
    </row>
    <row r="345" spans="1:3">
      <c r="A345" s="81"/>
      <c r="B345" s="81" t="s">
        <v>397</v>
      </c>
      <c r="C345" s="82">
        <v>1824.3</v>
      </c>
    </row>
    <row r="346" spans="1:3">
      <c r="A346" s="81"/>
      <c r="B346" s="81" t="s">
        <v>453</v>
      </c>
      <c r="C346" s="82">
        <v>224.8</v>
      </c>
    </row>
    <row r="347" spans="1:3">
      <c r="A347" s="81"/>
      <c r="B347" s="81" t="s">
        <v>454</v>
      </c>
      <c r="C347" s="82">
        <v>412.9</v>
      </c>
    </row>
    <row r="348" spans="1:3">
      <c r="A348" s="81"/>
      <c r="B348" s="81" t="s">
        <v>455</v>
      </c>
      <c r="C348" s="82">
        <v>127</v>
      </c>
    </row>
    <row r="349" spans="1:3">
      <c r="A349" s="81"/>
      <c r="B349" s="81" t="s">
        <v>399</v>
      </c>
      <c r="C349" s="82">
        <v>1778.4</v>
      </c>
    </row>
    <row r="350" spans="1:3">
      <c r="A350" s="81"/>
      <c r="B350" s="81" t="s">
        <v>406</v>
      </c>
      <c r="C350" s="82">
        <v>122.2</v>
      </c>
    </row>
    <row r="351" spans="1:3">
      <c r="A351" s="81"/>
      <c r="B351" s="81" t="s">
        <v>381</v>
      </c>
      <c r="C351" s="82">
        <v>192.1</v>
      </c>
    </row>
    <row r="352" spans="1:3">
      <c r="A352" s="81"/>
      <c r="B352" s="81" t="s">
        <v>456</v>
      </c>
      <c r="C352" s="82">
        <v>67.2</v>
      </c>
    </row>
    <row r="353" spans="1:3">
      <c r="A353" s="81"/>
      <c r="B353" s="81" t="s">
        <v>382</v>
      </c>
      <c r="C353" s="82">
        <v>200.8</v>
      </c>
    </row>
    <row r="354" spans="1:3">
      <c r="A354" s="81"/>
      <c r="B354" s="81" t="s">
        <v>383</v>
      </c>
      <c r="C354" s="82">
        <v>783.2</v>
      </c>
    </row>
    <row r="355" spans="1:3">
      <c r="A355" s="81"/>
      <c r="B355" s="81" t="s">
        <v>457</v>
      </c>
      <c r="C355" s="82">
        <v>537.9</v>
      </c>
    </row>
    <row r="356" spans="1:3">
      <c r="A356" s="81"/>
      <c r="B356" s="81" t="s">
        <v>458</v>
      </c>
      <c r="C356" s="82">
        <v>282.10000000000002</v>
      </c>
    </row>
    <row r="357" spans="1:3">
      <c r="A357" s="81"/>
      <c r="B357" s="81" t="s">
        <v>428</v>
      </c>
      <c r="C357" s="82">
        <v>130.9</v>
      </c>
    </row>
    <row r="358" spans="1:3">
      <c r="A358" s="81"/>
      <c r="B358" s="81" t="s">
        <v>459</v>
      </c>
      <c r="C358" s="82">
        <v>17.3</v>
      </c>
    </row>
    <row r="359" spans="1:3">
      <c r="A359" s="81"/>
      <c r="B359" s="81" t="s">
        <v>460</v>
      </c>
      <c r="C359" s="82">
        <v>68.900000000000006</v>
      </c>
    </row>
    <row r="360" spans="1:3">
      <c r="A360" s="81"/>
      <c r="B360" s="81" t="s">
        <v>461</v>
      </c>
      <c r="C360" s="82">
        <v>26.7</v>
      </c>
    </row>
    <row r="361" spans="1:3">
      <c r="A361" s="81"/>
      <c r="B361" s="81" t="s">
        <v>462</v>
      </c>
      <c r="C361" s="82">
        <v>10.7</v>
      </c>
    </row>
    <row r="362" spans="1:3">
      <c r="A362" s="81"/>
      <c r="B362" s="81" t="s">
        <v>463</v>
      </c>
      <c r="C362" s="82">
        <v>473.3</v>
      </c>
    </row>
    <row r="363" spans="1:3">
      <c r="A363" s="81"/>
      <c r="B363" s="81" t="s">
        <v>464</v>
      </c>
      <c r="C363" s="82">
        <v>52.9</v>
      </c>
    </row>
    <row r="364" spans="1:3">
      <c r="A364" s="81"/>
      <c r="B364" s="81" t="s">
        <v>412</v>
      </c>
      <c r="C364" s="82">
        <v>74.099999999999994</v>
      </c>
    </row>
    <row r="365" spans="1:3">
      <c r="A365" s="81"/>
      <c r="B365" s="81" t="s">
        <v>465</v>
      </c>
      <c r="C365" s="82">
        <v>76.599999999999994</v>
      </c>
    </row>
    <row r="366" spans="1:3">
      <c r="A366" s="81"/>
      <c r="B366" s="81" t="s">
        <v>401</v>
      </c>
      <c r="C366" s="82">
        <v>2589.6999999999998</v>
      </c>
    </row>
    <row r="367" spans="1:3">
      <c r="A367" s="81" t="s">
        <v>466</v>
      </c>
      <c r="B367" s="81" t="s">
        <v>434</v>
      </c>
      <c r="C367" s="82">
        <v>1.3</v>
      </c>
    </row>
    <row r="368" spans="1:3">
      <c r="A368" s="81"/>
      <c r="B368" s="81" t="s">
        <v>435</v>
      </c>
      <c r="C368" s="82">
        <v>2.2999999999999998</v>
      </c>
    </row>
    <row r="369" spans="1:3">
      <c r="A369" s="81"/>
      <c r="B369" s="81" t="s">
        <v>436</v>
      </c>
      <c r="C369" s="82">
        <v>6.1</v>
      </c>
    </row>
    <row r="370" spans="1:3">
      <c r="A370" s="81"/>
      <c r="B370" s="81" t="s">
        <v>437</v>
      </c>
      <c r="C370" s="82">
        <v>62.8</v>
      </c>
    </row>
    <row r="371" spans="1:3">
      <c r="A371" s="81"/>
      <c r="B371" s="81" t="s">
        <v>368</v>
      </c>
      <c r="C371" s="82">
        <v>2.8</v>
      </c>
    </row>
    <row r="372" spans="1:3">
      <c r="A372" s="81"/>
      <c r="B372" s="81" t="s">
        <v>438</v>
      </c>
      <c r="C372" s="82">
        <v>290</v>
      </c>
    </row>
    <row r="373" spans="1:3">
      <c r="A373" s="81"/>
      <c r="B373" s="81" t="s">
        <v>439</v>
      </c>
      <c r="C373" s="82">
        <v>568.70000000000005</v>
      </c>
    </row>
    <row r="374" spans="1:3">
      <c r="A374" s="81"/>
      <c r="B374" s="81" t="s">
        <v>440</v>
      </c>
      <c r="C374" s="82">
        <v>90.6</v>
      </c>
    </row>
    <row r="375" spans="1:3">
      <c r="A375" s="81"/>
      <c r="B375" s="81" t="s">
        <v>441</v>
      </c>
      <c r="C375" s="82">
        <v>987.5</v>
      </c>
    </row>
    <row r="376" spans="1:3">
      <c r="A376" s="81"/>
      <c r="B376" s="81" t="s">
        <v>442</v>
      </c>
      <c r="C376" s="82">
        <v>153.30000000000001</v>
      </c>
    </row>
    <row r="377" spans="1:3">
      <c r="A377" s="81"/>
      <c r="B377" s="81" t="s">
        <v>443</v>
      </c>
      <c r="C377" s="82">
        <v>1.4</v>
      </c>
    </row>
    <row r="378" spans="1:3">
      <c r="A378" s="81"/>
      <c r="B378" s="81" t="s">
        <v>444</v>
      </c>
      <c r="C378" s="82">
        <v>42.1</v>
      </c>
    </row>
    <row r="379" spans="1:3">
      <c r="A379" s="81"/>
      <c r="B379" s="81" t="s">
        <v>445</v>
      </c>
      <c r="C379" s="82">
        <v>4</v>
      </c>
    </row>
    <row r="380" spans="1:3">
      <c r="A380" s="81"/>
      <c r="B380" s="81" t="s">
        <v>446</v>
      </c>
      <c r="C380" s="82">
        <v>2.6</v>
      </c>
    </row>
    <row r="381" spans="1:3">
      <c r="A381" s="81"/>
      <c r="B381" s="81" t="s">
        <v>447</v>
      </c>
      <c r="C381" s="82">
        <v>1.1000000000000001</v>
      </c>
    </row>
    <row r="382" spans="1:3">
      <c r="A382" s="81"/>
      <c r="B382" s="81" t="s">
        <v>448</v>
      </c>
      <c r="C382" s="82">
        <v>1.5</v>
      </c>
    </row>
    <row r="383" spans="1:3">
      <c r="A383" s="81"/>
      <c r="B383" s="81" t="s">
        <v>449</v>
      </c>
      <c r="C383" s="82">
        <v>2</v>
      </c>
    </row>
    <row r="384" spans="1:3">
      <c r="A384" s="81"/>
      <c r="B384" s="81" t="s">
        <v>373</v>
      </c>
      <c r="C384" s="82">
        <v>0.9</v>
      </c>
    </row>
    <row r="385" spans="1:3">
      <c r="A385" s="81"/>
      <c r="B385" s="81" t="s">
        <v>450</v>
      </c>
      <c r="C385" s="82">
        <v>2.2999999999999998</v>
      </c>
    </row>
    <row r="386" spans="1:3">
      <c r="A386" s="81"/>
      <c r="B386" s="81" t="s">
        <v>451</v>
      </c>
      <c r="C386" s="82">
        <v>4.9000000000000004</v>
      </c>
    </row>
    <row r="387" spans="1:3">
      <c r="A387" s="81"/>
      <c r="B387" s="81" t="s">
        <v>452</v>
      </c>
      <c r="C387" s="82">
        <v>9</v>
      </c>
    </row>
    <row r="388" spans="1:3">
      <c r="A388" s="81"/>
      <c r="B388" s="81" t="s">
        <v>453</v>
      </c>
      <c r="C388" s="82">
        <v>226.7</v>
      </c>
    </row>
    <row r="389" spans="1:3">
      <c r="A389" s="81"/>
      <c r="B389" s="81" t="s">
        <v>454</v>
      </c>
      <c r="C389" s="82">
        <v>31.5</v>
      </c>
    </row>
    <row r="390" spans="1:3">
      <c r="A390" s="81"/>
      <c r="B390" s="81" t="s">
        <v>455</v>
      </c>
      <c r="C390" s="82">
        <v>10.8</v>
      </c>
    </row>
    <row r="391" spans="1:3">
      <c r="A391" s="81"/>
      <c r="B391" s="81" t="s">
        <v>406</v>
      </c>
      <c r="C391" s="82">
        <v>11.6</v>
      </c>
    </row>
    <row r="392" spans="1:3">
      <c r="A392" s="81"/>
      <c r="B392" s="81" t="s">
        <v>381</v>
      </c>
      <c r="C392" s="82">
        <v>31.3</v>
      </c>
    </row>
    <row r="393" spans="1:3">
      <c r="A393" s="81"/>
      <c r="B393" s="81" t="s">
        <v>456</v>
      </c>
      <c r="C393" s="82">
        <v>5.6</v>
      </c>
    </row>
    <row r="394" spans="1:3">
      <c r="A394" s="81"/>
      <c r="B394" s="81" t="s">
        <v>382</v>
      </c>
      <c r="C394" s="82">
        <v>287.7</v>
      </c>
    </row>
    <row r="395" spans="1:3">
      <c r="A395" s="81"/>
      <c r="B395" s="81" t="s">
        <v>383</v>
      </c>
      <c r="C395" s="82">
        <v>179</v>
      </c>
    </row>
    <row r="396" spans="1:3">
      <c r="A396" s="81"/>
      <c r="B396" s="81" t="s">
        <v>457</v>
      </c>
      <c r="C396" s="82">
        <v>66.900000000000006</v>
      </c>
    </row>
    <row r="397" spans="1:3">
      <c r="A397" s="81"/>
      <c r="B397" s="81" t="s">
        <v>458</v>
      </c>
      <c r="C397" s="82">
        <v>31.8</v>
      </c>
    </row>
    <row r="398" spans="1:3">
      <c r="A398" s="81"/>
      <c r="B398" s="81" t="s">
        <v>428</v>
      </c>
      <c r="C398" s="82">
        <v>21.2</v>
      </c>
    </row>
    <row r="399" spans="1:3">
      <c r="A399" s="81"/>
      <c r="B399" s="81" t="s">
        <v>459</v>
      </c>
      <c r="C399" s="82">
        <v>5.0999999999999996</v>
      </c>
    </row>
    <row r="400" spans="1:3">
      <c r="A400" s="81"/>
      <c r="B400" s="81" t="s">
        <v>460</v>
      </c>
      <c r="C400" s="82">
        <v>17</v>
      </c>
    </row>
    <row r="401" spans="1:3">
      <c r="A401" s="81"/>
      <c r="B401" s="81" t="s">
        <v>461</v>
      </c>
      <c r="C401" s="82">
        <v>0.8</v>
      </c>
    </row>
    <row r="402" spans="1:3">
      <c r="A402" s="81"/>
      <c r="B402" s="81" t="s">
        <v>462</v>
      </c>
      <c r="C402" s="82">
        <v>0.7</v>
      </c>
    </row>
    <row r="403" spans="1:3">
      <c r="A403" s="81"/>
      <c r="B403" s="81" t="s">
        <v>463</v>
      </c>
      <c r="C403" s="82">
        <v>56.7</v>
      </c>
    </row>
    <row r="404" spans="1:3">
      <c r="A404" s="81"/>
      <c r="B404" s="81" t="s">
        <v>464</v>
      </c>
      <c r="C404" s="82">
        <v>3.6</v>
      </c>
    </row>
    <row r="405" spans="1:3">
      <c r="A405" s="81"/>
      <c r="B405" s="81" t="s">
        <v>412</v>
      </c>
      <c r="C405" s="82">
        <v>5</v>
      </c>
    </row>
    <row r="406" spans="1:3">
      <c r="A406" s="81"/>
      <c r="B406" s="81" t="s">
        <v>465</v>
      </c>
      <c r="C406" s="82">
        <v>86.5</v>
      </c>
    </row>
    <row r="407" spans="1:3">
      <c r="A407" s="81" t="s">
        <v>467</v>
      </c>
      <c r="B407" s="81" t="s">
        <v>468</v>
      </c>
      <c r="C407" s="82">
        <v>15</v>
      </c>
    </row>
    <row r="408" spans="1:3">
      <c r="A408" s="81" t="s">
        <v>469</v>
      </c>
      <c r="B408" s="81" t="s">
        <v>372</v>
      </c>
      <c r="C408" s="82">
        <v>261.2</v>
      </c>
    </row>
    <row r="409" spans="1:3">
      <c r="A409" s="81" t="s">
        <v>470</v>
      </c>
      <c r="B409" s="81" t="s">
        <v>365</v>
      </c>
      <c r="C409" s="82">
        <v>76</v>
      </c>
    </row>
    <row r="410" spans="1:3">
      <c r="A410" s="81"/>
      <c r="B410" s="81" t="s">
        <v>449</v>
      </c>
      <c r="C410" s="82">
        <v>0.1</v>
      </c>
    </row>
    <row r="411" spans="1:3">
      <c r="A411" s="81"/>
      <c r="B411" s="81" t="s">
        <v>451</v>
      </c>
      <c r="C411" s="82">
        <v>0.1</v>
      </c>
    </row>
    <row r="412" spans="1:3">
      <c r="A412" s="81"/>
      <c r="B412" s="81" t="s">
        <v>375</v>
      </c>
      <c r="C412" s="82">
        <v>0.1</v>
      </c>
    </row>
    <row r="413" spans="1:3">
      <c r="A413" s="81"/>
      <c r="B413" s="81" t="s">
        <v>471</v>
      </c>
      <c r="C413" s="82">
        <v>186</v>
      </c>
    </row>
    <row r="414" spans="1:3">
      <c r="A414" s="81"/>
      <c r="B414" s="81" t="s">
        <v>472</v>
      </c>
      <c r="C414" s="82">
        <v>78.900000000000006</v>
      </c>
    </row>
    <row r="415" spans="1:3">
      <c r="A415" s="81"/>
      <c r="B415" s="81" t="s">
        <v>473</v>
      </c>
      <c r="C415" s="82">
        <v>389.5</v>
      </c>
    </row>
    <row r="416" spans="1:3">
      <c r="A416" s="81"/>
      <c r="B416" s="81" t="s">
        <v>474</v>
      </c>
      <c r="C416" s="82">
        <v>400</v>
      </c>
    </row>
    <row r="417" spans="1:3">
      <c r="A417" s="81"/>
      <c r="B417" s="81" t="s">
        <v>475</v>
      </c>
      <c r="C417" s="82">
        <v>804</v>
      </c>
    </row>
    <row r="418" spans="1:3">
      <c r="A418" s="81"/>
      <c r="B418" s="81" t="s">
        <v>476</v>
      </c>
      <c r="C418" s="82">
        <v>688</v>
      </c>
    </row>
    <row r="419" spans="1:3">
      <c r="A419" s="81"/>
      <c r="B419" s="81" t="s">
        <v>453</v>
      </c>
      <c r="C419" s="82">
        <v>0.2</v>
      </c>
    </row>
    <row r="420" spans="1:3">
      <c r="A420" s="81"/>
      <c r="B420" s="81" t="s">
        <v>477</v>
      </c>
      <c r="C420" s="82">
        <v>158</v>
      </c>
    </row>
    <row r="421" spans="1:3">
      <c r="A421" s="81"/>
      <c r="B421" s="81" t="s">
        <v>478</v>
      </c>
      <c r="C421" s="82">
        <v>48</v>
      </c>
    </row>
    <row r="422" spans="1:3">
      <c r="A422" s="81"/>
      <c r="B422" s="81" t="s">
        <v>479</v>
      </c>
      <c r="C422" s="82">
        <v>798</v>
      </c>
    </row>
    <row r="423" spans="1:3">
      <c r="A423" s="81"/>
      <c r="B423" s="81" t="s">
        <v>480</v>
      </c>
      <c r="C423" s="82">
        <v>578</v>
      </c>
    </row>
    <row r="424" spans="1:3">
      <c r="A424" s="81"/>
      <c r="B424" s="81" t="s">
        <v>481</v>
      </c>
      <c r="C424" s="82">
        <v>2000</v>
      </c>
    </row>
    <row r="425" spans="1:3">
      <c r="A425" s="81"/>
      <c r="B425" s="81" t="s">
        <v>377</v>
      </c>
      <c r="C425" s="82">
        <v>0.2</v>
      </c>
    </row>
    <row r="426" spans="1:3">
      <c r="A426" s="81"/>
      <c r="B426" s="81" t="s">
        <v>482</v>
      </c>
      <c r="C426" s="82">
        <v>125</v>
      </c>
    </row>
    <row r="427" spans="1:3">
      <c r="A427" s="81"/>
      <c r="B427" s="81" t="s">
        <v>454</v>
      </c>
      <c r="C427" s="82">
        <v>0.6</v>
      </c>
    </row>
    <row r="428" spans="1:3">
      <c r="A428" s="81"/>
      <c r="B428" s="81" t="s">
        <v>455</v>
      </c>
      <c r="C428" s="82">
        <v>0.2</v>
      </c>
    </row>
    <row r="429" spans="1:3">
      <c r="A429" s="81"/>
      <c r="B429" s="81" t="s">
        <v>412</v>
      </c>
      <c r="C429" s="82">
        <v>0.1</v>
      </c>
    </row>
    <row r="430" spans="1:3">
      <c r="A430" s="81" t="s">
        <v>483</v>
      </c>
      <c r="B430" s="81" t="s">
        <v>472</v>
      </c>
      <c r="C430" s="82">
        <v>186.1</v>
      </c>
    </row>
    <row r="431" spans="1:3">
      <c r="A431" s="81"/>
      <c r="B431" s="81" t="s">
        <v>473</v>
      </c>
      <c r="C431" s="82">
        <v>103.7</v>
      </c>
    </row>
    <row r="432" spans="1:3">
      <c r="A432" s="81"/>
      <c r="B432" s="81" t="s">
        <v>474</v>
      </c>
      <c r="C432" s="82">
        <v>82</v>
      </c>
    </row>
    <row r="433" spans="1:3">
      <c r="A433" s="81" t="s">
        <v>484</v>
      </c>
      <c r="B433" s="81" t="s">
        <v>350</v>
      </c>
      <c r="C433" s="82">
        <v>20</v>
      </c>
    </row>
    <row r="434" spans="1:3">
      <c r="A434" s="81"/>
      <c r="B434" s="81" t="s">
        <v>485</v>
      </c>
      <c r="C434" s="82">
        <v>3500</v>
      </c>
    </row>
    <row r="435" spans="1:3">
      <c r="A435" s="81"/>
      <c r="B435" s="81" t="s">
        <v>368</v>
      </c>
      <c r="C435" s="82">
        <v>220</v>
      </c>
    </row>
    <row r="436" spans="1:3">
      <c r="A436" s="81"/>
      <c r="B436" s="81" t="s">
        <v>486</v>
      </c>
      <c r="C436" s="82">
        <v>1200</v>
      </c>
    </row>
    <row r="437" spans="1:3">
      <c r="A437" s="81"/>
      <c r="B437" s="81" t="s">
        <v>474</v>
      </c>
      <c r="C437" s="82">
        <v>90</v>
      </c>
    </row>
    <row r="438" spans="1:3">
      <c r="A438" s="81" t="s">
        <v>487</v>
      </c>
      <c r="B438" s="81" t="s">
        <v>488</v>
      </c>
      <c r="C438" s="82">
        <v>6000</v>
      </c>
    </row>
    <row r="439" spans="1:3">
      <c r="A439" s="81"/>
      <c r="B439" s="81" t="s">
        <v>489</v>
      </c>
      <c r="C439" s="82">
        <v>715</v>
      </c>
    </row>
    <row r="440" spans="1:3">
      <c r="A440" s="81"/>
      <c r="B440" s="81" t="s">
        <v>490</v>
      </c>
      <c r="C440" s="82">
        <v>2901</v>
      </c>
    </row>
    <row r="441" spans="1:3">
      <c r="A441" s="81"/>
      <c r="B441" s="81" t="s">
        <v>491</v>
      </c>
      <c r="C441" s="82">
        <v>345</v>
      </c>
    </row>
    <row r="442" spans="1:3">
      <c r="A442" s="81" t="s">
        <v>492</v>
      </c>
      <c r="B442" s="81" t="s">
        <v>493</v>
      </c>
      <c r="C442" s="82">
        <v>1500</v>
      </c>
    </row>
  </sheetData>
  <mergeCells count="1">
    <mergeCell ref="A1:C1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141"/>
  <sheetViews>
    <sheetView workbookViewId="0">
      <selection activeCell="G16" sqref="G16"/>
    </sheetView>
  </sheetViews>
  <sheetFormatPr defaultRowHeight="15.6"/>
  <cols>
    <col min="1" max="1" width="44.59765625" style="77" bestFit="1" customWidth="1"/>
    <col min="2" max="16384" width="8.796875" style="77"/>
  </cols>
  <sheetData>
    <row r="1" spans="1:57" ht="28.2">
      <c r="A1" s="151" t="s">
        <v>786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</row>
    <row r="2" spans="1:57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7"/>
      <c r="AS2" s="85"/>
      <c r="AT2" s="85"/>
      <c r="AU2" s="85"/>
      <c r="AV2" s="85"/>
      <c r="AW2" s="85"/>
      <c r="AX2" s="85"/>
      <c r="AY2" s="86" t="s">
        <v>831</v>
      </c>
      <c r="AZ2" s="86"/>
    </row>
    <row r="3" spans="1:57">
      <c r="A3" s="153" t="s">
        <v>494</v>
      </c>
      <c r="B3" s="149" t="s">
        <v>495</v>
      </c>
      <c r="C3" s="149" t="s">
        <v>496</v>
      </c>
      <c r="D3" s="150"/>
      <c r="E3" s="150"/>
      <c r="F3" s="150"/>
      <c r="G3" s="150"/>
      <c r="H3" s="150"/>
      <c r="I3" s="150"/>
      <c r="J3" s="150"/>
      <c r="K3" s="150"/>
      <c r="L3" s="149" t="s">
        <v>497</v>
      </c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49" t="s">
        <v>498</v>
      </c>
      <c r="AL3" s="150"/>
      <c r="AM3" s="150"/>
      <c r="AN3" s="150"/>
      <c r="AO3" s="150"/>
      <c r="AP3" s="150"/>
      <c r="AQ3" s="150"/>
      <c r="AR3" s="150"/>
      <c r="AS3" s="150"/>
      <c r="AT3" s="149" t="s">
        <v>499</v>
      </c>
      <c r="AU3" s="150"/>
      <c r="AV3" s="150"/>
      <c r="AW3" s="149" t="s">
        <v>500</v>
      </c>
      <c r="AX3" s="150"/>
      <c r="AY3" s="149" t="s">
        <v>501</v>
      </c>
      <c r="AZ3" s="149"/>
    </row>
    <row r="4" spans="1:57">
      <c r="A4" s="154"/>
      <c r="B4" s="150"/>
      <c r="C4" s="149" t="s">
        <v>502</v>
      </c>
      <c r="D4" s="149" t="s">
        <v>503</v>
      </c>
      <c r="E4" s="149" t="s">
        <v>504</v>
      </c>
      <c r="F4" s="149" t="s">
        <v>505</v>
      </c>
      <c r="G4" s="149" t="s">
        <v>506</v>
      </c>
      <c r="H4" s="149" t="s">
        <v>507</v>
      </c>
      <c r="I4" s="149" t="s">
        <v>508</v>
      </c>
      <c r="J4" s="149" t="s">
        <v>509</v>
      </c>
      <c r="K4" s="149" t="s">
        <v>510</v>
      </c>
      <c r="L4" s="149" t="s">
        <v>502</v>
      </c>
      <c r="M4" s="149" t="s">
        <v>511</v>
      </c>
      <c r="N4" s="149" t="s">
        <v>512</v>
      </c>
      <c r="O4" s="149" t="s">
        <v>513</v>
      </c>
      <c r="P4" s="149" t="s">
        <v>514</v>
      </c>
      <c r="Q4" s="149" t="s">
        <v>515</v>
      </c>
      <c r="R4" s="149" t="s">
        <v>516</v>
      </c>
      <c r="S4" s="149" t="s">
        <v>517</v>
      </c>
      <c r="T4" s="149" t="s">
        <v>518</v>
      </c>
      <c r="U4" s="149" t="s">
        <v>519</v>
      </c>
      <c r="V4" s="155" t="s">
        <v>520</v>
      </c>
      <c r="W4" s="149" t="s">
        <v>521</v>
      </c>
      <c r="X4" s="149" t="s">
        <v>522</v>
      </c>
      <c r="Y4" s="149" t="s">
        <v>523</v>
      </c>
      <c r="Z4" s="149" t="s">
        <v>524</v>
      </c>
      <c r="AA4" s="149" t="s">
        <v>525</v>
      </c>
      <c r="AB4" s="149" t="s">
        <v>526</v>
      </c>
      <c r="AC4" s="149" t="s">
        <v>527</v>
      </c>
      <c r="AD4" s="149" t="s">
        <v>528</v>
      </c>
      <c r="AE4" s="149" t="s">
        <v>529</v>
      </c>
      <c r="AF4" s="155" t="s">
        <v>530</v>
      </c>
      <c r="AG4" s="149" t="s">
        <v>531</v>
      </c>
      <c r="AH4" s="149" t="s">
        <v>532</v>
      </c>
      <c r="AI4" s="149" t="s">
        <v>533</v>
      </c>
      <c r="AJ4" s="149" t="s">
        <v>534</v>
      </c>
      <c r="AK4" s="149" t="s">
        <v>502</v>
      </c>
      <c r="AL4" s="149" t="s">
        <v>535</v>
      </c>
      <c r="AM4" s="149" t="s">
        <v>536</v>
      </c>
      <c r="AN4" s="149" t="s">
        <v>537</v>
      </c>
      <c r="AO4" s="149" t="s">
        <v>538</v>
      </c>
      <c r="AP4" s="149" t="s">
        <v>539</v>
      </c>
      <c r="AQ4" s="149" t="s">
        <v>540</v>
      </c>
      <c r="AR4" s="149" t="s">
        <v>541</v>
      </c>
      <c r="AS4" s="149" t="s">
        <v>542</v>
      </c>
      <c r="AT4" s="149" t="s">
        <v>502</v>
      </c>
      <c r="AU4" s="149" t="s">
        <v>543</v>
      </c>
      <c r="AV4" s="149" t="s">
        <v>544</v>
      </c>
      <c r="AW4" s="149" t="s">
        <v>502</v>
      </c>
      <c r="AX4" s="149" t="s">
        <v>545</v>
      </c>
      <c r="AY4" s="149" t="s">
        <v>502</v>
      </c>
      <c r="AZ4" s="149" t="s">
        <v>546</v>
      </c>
    </row>
    <row r="5" spans="1:57" ht="41.4" customHeight="1">
      <c r="A5" s="154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6"/>
      <c r="W5" s="150"/>
      <c r="X5" s="150"/>
      <c r="Y5" s="150"/>
      <c r="Z5" s="150"/>
      <c r="AA5" s="150"/>
      <c r="AB5" s="150"/>
      <c r="AC5" s="150"/>
      <c r="AD5" s="150"/>
      <c r="AE5" s="150"/>
      <c r="AF5" s="157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49"/>
      <c r="AZ5" s="149"/>
    </row>
    <row r="6" spans="1:57">
      <c r="A6" s="88" t="s">
        <v>547</v>
      </c>
      <c r="B6" s="89">
        <v>93826.1</v>
      </c>
      <c r="C6" s="89">
        <v>49865</v>
      </c>
      <c r="D6" s="89">
        <v>20881.099999999999</v>
      </c>
      <c r="E6" s="89">
        <v>10034</v>
      </c>
      <c r="F6" s="89">
        <v>1428.7</v>
      </c>
      <c r="G6" s="89">
        <v>6038.6</v>
      </c>
      <c r="H6" s="89">
        <v>2415.1999999999998</v>
      </c>
      <c r="I6" s="89">
        <v>2405.5</v>
      </c>
      <c r="J6" s="89">
        <v>3436.8</v>
      </c>
      <c r="K6" s="89">
        <v>3225.1</v>
      </c>
      <c r="L6" s="89">
        <v>20491.099999999999</v>
      </c>
      <c r="M6" s="89">
        <v>3853.8</v>
      </c>
      <c r="N6" s="89">
        <v>107.2</v>
      </c>
      <c r="O6" s="89">
        <v>7.8</v>
      </c>
      <c r="P6" s="89">
        <v>63</v>
      </c>
      <c r="Q6" s="89">
        <v>540.70000000000005</v>
      </c>
      <c r="R6" s="89">
        <v>327.3</v>
      </c>
      <c r="S6" s="89">
        <v>2756.3</v>
      </c>
      <c r="T6" s="89">
        <v>13.3</v>
      </c>
      <c r="U6" s="89">
        <v>291</v>
      </c>
      <c r="V6" s="89"/>
      <c r="W6" s="89">
        <v>628.5</v>
      </c>
      <c r="X6" s="89">
        <v>10.6</v>
      </c>
      <c r="Y6" s="89">
        <v>16.899999999999999</v>
      </c>
      <c r="Z6" s="89">
        <v>80.400000000000006</v>
      </c>
      <c r="AA6" s="89">
        <v>45.6</v>
      </c>
      <c r="AB6" s="89">
        <v>42</v>
      </c>
      <c r="AC6" s="89">
        <v>140.19999999999999</v>
      </c>
      <c r="AD6" s="89">
        <v>1332.6</v>
      </c>
      <c r="AE6" s="89">
        <v>125.4</v>
      </c>
      <c r="AF6" s="89">
        <v>136.69999999999999</v>
      </c>
      <c r="AG6" s="89">
        <v>564.4</v>
      </c>
      <c r="AH6" s="89">
        <v>762.5</v>
      </c>
      <c r="AI6" s="89">
        <v>3.9</v>
      </c>
      <c r="AJ6" s="89">
        <v>8641</v>
      </c>
      <c r="AK6" s="89">
        <v>11732.8</v>
      </c>
      <c r="AL6" s="89">
        <v>367.7</v>
      </c>
      <c r="AM6" s="89">
        <v>4.0999999999999996</v>
      </c>
      <c r="AN6" s="89">
        <v>1193.3</v>
      </c>
      <c r="AO6" s="89">
        <v>1577.5</v>
      </c>
      <c r="AP6" s="89">
        <v>3376</v>
      </c>
      <c r="AQ6" s="89">
        <v>39</v>
      </c>
      <c r="AR6" s="89">
        <v>145.19999999999999</v>
      </c>
      <c r="AS6" s="89">
        <v>5030</v>
      </c>
      <c r="AT6" s="89">
        <v>276.2</v>
      </c>
      <c r="AU6" s="89">
        <v>15</v>
      </c>
      <c r="AV6" s="89">
        <v>261.2</v>
      </c>
      <c r="AW6" s="89">
        <v>9961</v>
      </c>
      <c r="AX6" s="89">
        <v>9961</v>
      </c>
      <c r="AY6" s="89">
        <v>1500</v>
      </c>
      <c r="AZ6" s="89">
        <v>1500</v>
      </c>
      <c r="BE6" s="77">
        <v>10</v>
      </c>
    </row>
    <row r="7" spans="1:57">
      <c r="A7" s="88" t="s">
        <v>340</v>
      </c>
      <c r="B7" s="89">
        <v>166.2</v>
      </c>
      <c r="C7" s="89">
        <v>142.9</v>
      </c>
      <c r="D7" s="89">
        <v>92</v>
      </c>
      <c r="E7" s="89">
        <v>50.9</v>
      </c>
      <c r="F7" s="89"/>
      <c r="G7" s="89"/>
      <c r="H7" s="89"/>
      <c r="I7" s="89"/>
      <c r="J7" s="89"/>
      <c r="K7" s="89"/>
      <c r="L7" s="89">
        <v>23.3</v>
      </c>
      <c r="M7" s="89">
        <v>3</v>
      </c>
      <c r="N7" s="89">
        <v>1</v>
      </c>
      <c r="O7" s="89"/>
      <c r="P7" s="89"/>
      <c r="Q7" s="89"/>
      <c r="R7" s="89">
        <v>0.8</v>
      </c>
      <c r="S7" s="89"/>
      <c r="T7" s="89"/>
      <c r="U7" s="89">
        <v>0.9</v>
      </c>
      <c r="V7" s="89"/>
      <c r="W7" s="89"/>
      <c r="X7" s="89"/>
      <c r="Y7" s="89"/>
      <c r="Z7" s="89"/>
      <c r="AA7" s="89"/>
      <c r="AB7" s="89"/>
      <c r="AC7" s="89"/>
      <c r="AD7" s="89"/>
      <c r="AE7" s="89">
        <v>0.6</v>
      </c>
      <c r="AF7" s="89">
        <v>0.5</v>
      </c>
      <c r="AG7" s="89"/>
      <c r="AH7" s="89">
        <v>15.9</v>
      </c>
      <c r="AI7" s="89"/>
      <c r="AJ7" s="89">
        <v>0.6</v>
      </c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</row>
    <row r="8" spans="1:57">
      <c r="A8" s="88" t="s">
        <v>341</v>
      </c>
      <c r="B8" s="89">
        <v>101.3</v>
      </c>
      <c r="C8" s="89">
        <v>85.6</v>
      </c>
      <c r="D8" s="89">
        <v>53.2</v>
      </c>
      <c r="E8" s="89">
        <v>29.8</v>
      </c>
      <c r="F8" s="89"/>
      <c r="G8" s="89"/>
      <c r="H8" s="89"/>
      <c r="I8" s="89"/>
      <c r="J8" s="89"/>
      <c r="K8" s="89">
        <v>2.6</v>
      </c>
      <c r="L8" s="89">
        <v>15.7</v>
      </c>
      <c r="M8" s="89">
        <v>0.5</v>
      </c>
      <c r="N8" s="89">
        <v>0.3</v>
      </c>
      <c r="O8" s="89"/>
      <c r="P8" s="89"/>
      <c r="Q8" s="89"/>
      <c r="R8" s="89">
        <v>1.4</v>
      </c>
      <c r="S8" s="89"/>
      <c r="T8" s="89"/>
      <c r="U8" s="89">
        <v>0.5</v>
      </c>
      <c r="V8" s="89"/>
      <c r="W8" s="89"/>
      <c r="X8" s="89"/>
      <c r="Y8" s="89">
        <v>0.3</v>
      </c>
      <c r="Z8" s="89">
        <v>0.2</v>
      </c>
      <c r="AA8" s="89"/>
      <c r="AB8" s="89"/>
      <c r="AC8" s="89"/>
      <c r="AD8" s="89">
        <v>0.2</v>
      </c>
      <c r="AE8" s="89">
        <v>0.3</v>
      </c>
      <c r="AF8" s="89">
        <v>0.3</v>
      </c>
      <c r="AG8" s="89">
        <v>2</v>
      </c>
      <c r="AH8" s="89">
        <v>9.4</v>
      </c>
      <c r="AI8" s="89"/>
      <c r="AJ8" s="89">
        <v>0.3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</row>
    <row r="9" spans="1:57">
      <c r="A9" s="88" t="s">
        <v>342</v>
      </c>
      <c r="B9" s="89">
        <v>287.89999999999998</v>
      </c>
      <c r="C9" s="89">
        <v>230.1</v>
      </c>
      <c r="D9" s="89">
        <v>140.30000000000001</v>
      </c>
      <c r="E9" s="89">
        <v>89.8</v>
      </c>
      <c r="F9" s="89"/>
      <c r="G9" s="89"/>
      <c r="H9" s="89"/>
      <c r="I9" s="89"/>
      <c r="J9" s="89"/>
      <c r="K9" s="89"/>
      <c r="L9" s="89">
        <v>57.8</v>
      </c>
      <c r="M9" s="89">
        <v>2.2000000000000002</v>
      </c>
      <c r="N9" s="89">
        <v>1.6</v>
      </c>
      <c r="O9" s="89">
        <v>0.5</v>
      </c>
      <c r="P9" s="89">
        <v>1</v>
      </c>
      <c r="Q9" s="89">
        <v>1</v>
      </c>
      <c r="R9" s="89">
        <v>2</v>
      </c>
      <c r="S9" s="89"/>
      <c r="T9" s="89">
        <v>0.5</v>
      </c>
      <c r="U9" s="89">
        <v>0.5</v>
      </c>
      <c r="V9" s="89"/>
      <c r="W9" s="89">
        <v>0.5</v>
      </c>
      <c r="X9" s="89"/>
      <c r="Y9" s="89">
        <v>0.5</v>
      </c>
      <c r="Z9" s="89">
        <v>0.5</v>
      </c>
      <c r="AA9" s="89">
        <v>0.3</v>
      </c>
      <c r="AB9" s="89"/>
      <c r="AC9" s="89"/>
      <c r="AD9" s="89">
        <v>0.5</v>
      </c>
      <c r="AE9" s="89">
        <v>0.7</v>
      </c>
      <c r="AF9" s="89">
        <v>0.6</v>
      </c>
      <c r="AG9" s="89">
        <v>18</v>
      </c>
      <c r="AH9" s="89">
        <v>26.7</v>
      </c>
      <c r="AI9" s="89"/>
      <c r="AJ9" s="89">
        <v>0.2</v>
      </c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</row>
    <row r="10" spans="1:57">
      <c r="A10" s="88" t="s">
        <v>343</v>
      </c>
      <c r="B10" s="89">
        <v>20</v>
      </c>
      <c r="C10" s="89">
        <v>17</v>
      </c>
      <c r="D10" s="89">
        <v>10.8</v>
      </c>
      <c r="E10" s="89">
        <v>6.2</v>
      </c>
      <c r="F10" s="89"/>
      <c r="G10" s="89"/>
      <c r="H10" s="89"/>
      <c r="I10" s="89"/>
      <c r="J10" s="89"/>
      <c r="K10" s="89"/>
      <c r="L10" s="89">
        <v>3</v>
      </c>
      <c r="M10" s="89">
        <v>0.1</v>
      </c>
      <c r="N10" s="89">
        <v>0.3</v>
      </c>
      <c r="O10" s="89"/>
      <c r="P10" s="89"/>
      <c r="Q10" s="89"/>
      <c r="R10" s="89">
        <v>0.3</v>
      </c>
      <c r="S10" s="89"/>
      <c r="T10" s="89"/>
      <c r="U10" s="89">
        <v>0.2</v>
      </c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>
        <v>2.1</v>
      </c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</row>
    <row r="11" spans="1:57">
      <c r="A11" s="88" t="s">
        <v>344</v>
      </c>
      <c r="B11" s="89">
        <v>20.2</v>
      </c>
      <c r="C11" s="89">
        <v>17</v>
      </c>
      <c r="D11" s="89">
        <v>10.1</v>
      </c>
      <c r="E11" s="89">
        <v>6.9</v>
      </c>
      <c r="F11" s="89"/>
      <c r="G11" s="89"/>
      <c r="H11" s="89"/>
      <c r="I11" s="89"/>
      <c r="J11" s="89"/>
      <c r="K11" s="89"/>
      <c r="L11" s="89">
        <v>3.2</v>
      </c>
      <c r="M11" s="89">
        <v>0.2</v>
      </c>
      <c r="N11" s="89">
        <v>0.1</v>
      </c>
      <c r="O11" s="89">
        <v>0.1</v>
      </c>
      <c r="P11" s="89"/>
      <c r="Q11" s="89"/>
      <c r="R11" s="89">
        <v>0.1</v>
      </c>
      <c r="S11" s="89"/>
      <c r="T11" s="89"/>
      <c r="U11" s="89">
        <v>0.2</v>
      </c>
      <c r="V11" s="89"/>
      <c r="W11" s="89"/>
      <c r="X11" s="89"/>
      <c r="Y11" s="89"/>
      <c r="Z11" s="89">
        <v>0.1</v>
      </c>
      <c r="AA11" s="89"/>
      <c r="AB11" s="89"/>
      <c r="AC11" s="89"/>
      <c r="AD11" s="89"/>
      <c r="AE11" s="89">
        <v>0.1</v>
      </c>
      <c r="AF11" s="89">
        <v>0.1</v>
      </c>
      <c r="AG11" s="89"/>
      <c r="AH11" s="89">
        <v>2.2000000000000002</v>
      </c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</row>
    <row r="12" spans="1:57">
      <c r="A12" s="88" t="s">
        <v>345</v>
      </c>
      <c r="B12" s="89">
        <v>66.400000000000006</v>
      </c>
      <c r="C12" s="89">
        <v>56.3</v>
      </c>
      <c r="D12" s="89">
        <v>34.6</v>
      </c>
      <c r="E12" s="89">
        <v>21.7</v>
      </c>
      <c r="F12" s="89"/>
      <c r="G12" s="89"/>
      <c r="H12" s="89"/>
      <c r="I12" s="89"/>
      <c r="J12" s="89"/>
      <c r="K12" s="89"/>
      <c r="L12" s="89">
        <v>10.1</v>
      </c>
      <c r="M12" s="89">
        <v>0.9</v>
      </c>
      <c r="N12" s="89">
        <v>0.5</v>
      </c>
      <c r="O12" s="89">
        <v>0.1</v>
      </c>
      <c r="P12" s="89">
        <v>0.1</v>
      </c>
      <c r="Q12" s="89">
        <v>0.1</v>
      </c>
      <c r="R12" s="89">
        <v>0.1</v>
      </c>
      <c r="S12" s="89"/>
      <c r="T12" s="89"/>
      <c r="U12" s="89">
        <v>0.5</v>
      </c>
      <c r="V12" s="89"/>
      <c r="W12" s="89">
        <v>0.1</v>
      </c>
      <c r="X12" s="89"/>
      <c r="Y12" s="89">
        <v>0.1</v>
      </c>
      <c r="Z12" s="89">
        <v>0.1</v>
      </c>
      <c r="AA12" s="89">
        <v>0.1</v>
      </c>
      <c r="AB12" s="89"/>
      <c r="AC12" s="89"/>
      <c r="AD12" s="89">
        <v>0.1</v>
      </c>
      <c r="AE12" s="89">
        <v>0.2</v>
      </c>
      <c r="AF12" s="89">
        <v>0.2</v>
      </c>
      <c r="AG12" s="89">
        <v>2</v>
      </c>
      <c r="AH12" s="89">
        <v>4.8</v>
      </c>
      <c r="AI12" s="89"/>
      <c r="AJ12" s="89">
        <v>0.1</v>
      </c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</row>
    <row r="13" spans="1:57">
      <c r="A13" s="88" t="s">
        <v>434</v>
      </c>
      <c r="B13" s="89">
        <v>22.6</v>
      </c>
      <c r="C13" s="89">
        <v>21.3</v>
      </c>
      <c r="D13" s="89">
        <v>13.1</v>
      </c>
      <c r="E13" s="89">
        <v>8.1999999999999993</v>
      </c>
      <c r="F13" s="89"/>
      <c r="G13" s="89"/>
      <c r="H13" s="89"/>
      <c r="I13" s="89"/>
      <c r="J13" s="89"/>
      <c r="K13" s="89"/>
      <c r="L13" s="89">
        <v>1.3</v>
      </c>
      <c r="M13" s="89">
        <v>0.6</v>
      </c>
      <c r="N13" s="89">
        <v>0.1</v>
      </c>
      <c r="O13" s="89">
        <v>0.1</v>
      </c>
      <c r="P13" s="89"/>
      <c r="Q13" s="89"/>
      <c r="R13" s="89">
        <v>0.1</v>
      </c>
      <c r="S13" s="89"/>
      <c r="T13" s="89"/>
      <c r="U13" s="89">
        <v>0.3</v>
      </c>
      <c r="V13" s="89"/>
      <c r="W13" s="89"/>
      <c r="X13" s="89"/>
      <c r="Y13" s="89"/>
      <c r="Z13" s="89"/>
      <c r="AA13" s="89"/>
      <c r="AB13" s="89"/>
      <c r="AC13" s="89"/>
      <c r="AD13" s="89"/>
      <c r="AE13" s="89">
        <v>0.1</v>
      </c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</row>
    <row r="14" spans="1:57">
      <c r="A14" s="88" t="s">
        <v>435</v>
      </c>
      <c r="B14" s="89">
        <v>7.9</v>
      </c>
      <c r="C14" s="89">
        <v>5.6</v>
      </c>
      <c r="D14" s="89">
        <v>3</v>
      </c>
      <c r="E14" s="89">
        <v>2.2999999999999998</v>
      </c>
      <c r="F14" s="89"/>
      <c r="G14" s="89"/>
      <c r="H14" s="89"/>
      <c r="I14" s="89">
        <v>0.3</v>
      </c>
      <c r="J14" s="89"/>
      <c r="K14" s="89"/>
      <c r="L14" s="89">
        <v>2.2999999999999998</v>
      </c>
      <c r="M14" s="89">
        <v>0.1</v>
      </c>
      <c r="N14" s="89"/>
      <c r="O14" s="89"/>
      <c r="P14" s="89"/>
      <c r="Q14" s="89"/>
      <c r="R14" s="89">
        <v>0.1</v>
      </c>
      <c r="S14" s="89"/>
      <c r="T14" s="89"/>
      <c r="U14" s="89">
        <v>0.1</v>
      </c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>
        <v>2</v>
      </c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</row>
    <row r="15" spans="1:57">
      <c r="A15" s="88" t="s">
        <v>346</v>
      </c>
      <c r="B15" s="89">
        <v>99.2</v>
      </c>
      <c r="C15" s="89">
        <v>84.2</v>
      </c>
      <c r="D15" s="89">
        <v>54.2</v>
      </c>
      <c r="E15" s="89">
        <v>30</v>
      </c>
      <c r="F15" s="89"/>
      <c r="G15" s="89"/>
      <c r="H15" s="89"/>
      <c r="I15" s="89"/>
      <c r="J15" s="89"/>
      <c r="K15" s="89"/>
      <c r="L15" s="89">
        <v>15</v>
      </c>
      <c r="M15" s="89">
        <v>1.4</v>
      </c>
      <c r="N15" s="89">
        <v>1</v>
      </c>
      <c r="O15" s="89"/>
      <c r="P15" s="89"/>
      <c r="Q15" s="89"/>
      <c r="R15" s="89">
        <v>0.2</v>
      </c>
      <c r="S15" s="89"/>
      <c r="T15" s="89"/>
      <c r="U15" s="89">
        <v>1</v>
      </c>
      <c r="V15" s="89"/>
      <c r="W15" s="89"/>
      <c r="X15" s="89"/>
      <c r="Y15" s="89"/>
      <c r="Z15" s="89">
        <v>0.5</v>
      </c>
      <c r="AA15" s="89"/>
      <c r="AB15" s="89"/>
      <c r="AC15" s="89"/>
      <c r="AD15" s="89">
        <v>0.5</v>
      </c>
      <c r="AE15" s="89">
        <v>0.6</v>
      </c>
      <c r="AF15" s="89">
        <v>0.6</v>
      </c>
      <c r="AG15" s="89"/>
      <c r="AH15" s="89">
        <v>8.6</v>
      </c>
      <c r="AI15" s="89"/>
      <c r="AJ15" s="89">
        <v>0.6</v>
      </c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</row>
    <row r="16" spans="1:57">
      <c r="A16" s="88" t="s">
        <v>347</v>
      </c>
      <c r="B16" s="89">
        <v>80.900000000000006</v>
      </c>
      <c r="C16" s="89">
        <v>67.8</v>
      </c>
      <c r="D16" s="89">
        <v>42.8</v>
      </c>
      <c r="E16" s="89">
        <v>25</v>
      </c>
      <c r="F16" s="89"/>
      <c r="G16" s="89"/>
      <c r="H16" s="89"/>
      <c r="I16" s="89"/>
      <c r="J16" s="89"/>
      <c r="K16" s="89"/>
      <c r="L16" s="89">
        <v>13.1</v>
      </c>
      <c r="M16" s="89">
        <v>2.7</v>
      </c>
      <c r="N16" s="89">
        <v>0.1</v>
      </c>
      <c r="O16" s="89"/>
      <c r="P16" s="89"/>
      <c r="Q16" s="89"/>
      <c r="R16" s="89"/>
      <c r="S16" s="89"/>
      <c r="T16" s="89"/>
      <c r="U16" s="89">
        <v>0.6</v>
      </c>
      <c r="V16" s="89"/>
      <c r="W16" s="89"/>
      <c r="X16" s="89"/>
      <c r="Y16" s="89">
        <v>0.1</v>
      </c>
      <c r="Z16" s="89">
        <v>0.3</v>
      </c>
      <c r="AA16" s="89">
        <v>0.1</v>
      </c>
      <c r="AB16" s="89"/>
      <c r="AC16" s="89"/>
      <c r="AD16" s="89"/>
      <c r="AE16" s="89">
        <v>0.4</v>
      </c>
      <c r="AF16" s="89">
        <v>0.4</v>
      </c>
      <c r="AG16" s="89"/>
      <c r="AH16" s="89">
        <v>8.1</v>
      </c>
      <c r="AI16" s="89"/>
      <c r="AJ16" s="89">
        <v>0.3</v>
      </c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</row>
    <row r="17" spans="1:52">
      <c r="A17" s="88" t="s">
        <v>348</v>
      </c>
      <c r="B17" s="89">
        <v>65.099999999999994</v>
      </c>
      <c r="C17" s="89">
        <v>55.8</v>
      </c>
      <c r="D17" s="89">
        <v>34.700000000000003</v>
      </c>
      <c r="E17" s="89">
        <v>21.1</v>
      </c>
      <c r="F17" s="89"/>
      <c r="G17" s="89"/>
      <c r="H17" s="89"/>
      <c r="I17" s="89"/>
      <c r="J17" s="89"/>
      <c r="K17" s="89"/>
      <c r="L17" s="89">
        <v>9.3000000000000007</v>
      </c>
      <c r="M17" s="89">
        <v>1.2</v>
      </c>
      <c r="N17" s="89">
        <v>0.4</v>
      </c>
      <c r="O17" s="89">
        <v>0.1</v>
      </c>
      <c r="P17" s="89"/>
      <c r="Q17" s="89"/>
      <c r="R17" s="89">
        <v>0.1</v>
      </c>
      <c r="S17" s="89"/>
      <c r="T17" s="89"/>
      <c r="U17" s="89">
        <v>0.7</v>
      </c>
      <c r="V17" s="89"/>
      <c r="W17" s="89"/>
      <c r="X17" s="89"/>
      <c r="Y17" s="89">
        <v>0.1</v>
      </c>
      <c r="Z17" s="89">
        <v>0.1</v>
      </c>
      <c r="AA17" s="89">
        <v>0.1</v>
      </c>
      <c r="AB17" s="89"/>
      <c r="AC17" s="89"/>
      <c r="AD17" s="89">
        <v>0.3</v>
      </c>
      <c r="AE17" s="89">
        <v>0.3</v>
      </c>
      <c r="AF17" s="89">
        <v>0.8</v>
      </c>
      <c r="AG17" s="89"/>
      <c r="AH17" s="89">
        <v>4.9000000000000004</v>
      </c>
      <c r="AI17" s="89"/>
      <c r="AJ17" s="89">
        <v>0.2</v>
      </c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</row>
    <row r="18" spans="1:52">
      <c r="A18" s="88" t="s">
        <v>349</v>
      </c>
      <c r="B18" s="89">
        <v>186.8</v>
      </c>
      <c r="C18" s="89">
        <v>162.80000000000001</v>
      </c>
      <c r="D18" s="89">
        <v>98.4</v>
      </c>
      <c r="E18" s="89">
        <v>64.400000000000006</v>
      </c>
      <c r="F18" s="89"/>
      <c r="G18" s="89"/>
      <c r="H18" s="89"/>
      <c r="I18" s="89"/>
      <c r="J18" s="89"/>
      <c r="K18" s="89"/>
      <c r="L18" s="89">
        <v>24</v>
      </c>
      <c r="M18" s="89">
        <v>1.3</v>
      </c>
      <c r="N18" s="89"/>
      <c r="O18" s="89">
        <v>0.1</v>
      </c>
      <c r="P18" s="89"/>
      <c r="Q18" s="89"/>
      <c r="R18" s="89">
        <v>1.2</v>
      </c>
      <c r="S18" s="89"/>
      <c r="T18" s="89"/>
      <c r="U18" s="89">
        <v>1.8</v>
      </c>
      <c r="V18" s="89"/>
      <c r="W18" s="89"/>
      <c r="X18" s="89"/>
      <c r="Y18" s="89"/>
      <c r="Z18" s="89"/>
      <c r="AA18" s="89">
        <v>0.2</v>
      </c>
      <c r="AB18" s="89"/>
      <c r="AC18" s="89"/>
      <c r="AD18" s="89">
        <v>3</v>
      </c>
      <c r="AE18" s="89">
        <v>0.6</v>
      </c>
      <c r="AF18" s="89"/>
      <c r="AG18" s="89"/>
      <c r="AH18" s="89">
        <v>15.4</v>
      </c>
      <c r="AI18" s="89"/>
      <c r="AJ18" s="89">
        <v>0.4</v>
      </c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</row>
    <row r="19" spans="1:52">
      <c r="A19" s="88" t="s">
        <v>436</v>
      </c>
      <c r="B19" s="89">
        <v>95</v>
      </c>
      <c r="C19" s="89">
        <v>88.9</v>
      </c>
      <c r="D19" s="89">
        <v>54</v>
      </c>
      <c r="E19" s="89">
        <v>34.9</v>
      </c>
      <c r="F19" s="89"/>
      <c r="G19" s="89"/>
      <c r="H19" s="89"/>
      <c r="I19" s="89"/>
      <c r="J19" s="89"/>
      <c r="K19" s="89"/>
      <c r="L19" s="89">
        <v>6.1</v>
      </c>
      <c r="M19" s="89">
        <v>3.3</v>
      </c>
      <c r="N19" s="89">
        <v>1</v>
      </c>
      <c r="O19" s="89"/>
      <c r="P19" s="89">
        <v>0.3</v>
      </c>
      <c r="Q19" s="89"/>
      <c r="R19" s="89">
        <v>0.4</v>
      </c>
      <c r="S19" s="89"/>
      <c r="T19" s="89"/>
      <c r="U19" s="89">
        <v>0.2</v>
      </c>
      <c r="V19" s="89"/>
      <c r="W19" s="89"/>
      <c r="X19" s="89"/>
      <c r="Y19" s="89"/>
      <c r="Z19" s="89">
        <v>0.2</v>
      </c>
      <c r="AA19" s="89"/>
      <c r="AB19" s="89"/>
      <c r="AC19" s="89"/>
      <c r="AD19" s="89"/>
      <c r="AE19" s="89">
        <v>0.3</v>
      </c>
      <c r="AF19" s="89">
        <v>0.3</v>
      </c>
      <c r="AG19" s="89"/>
      <c r="AH19" s="89"/>
      <c r="AI19" s="89"/>
      <c r="AJ19" s="89">
        <v>0.1</v>
      </c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</row>
    <row r="20" spans="1:52">
      <c r="A20" s="88" t="s">
        <v>350</v>
      </c>
      <c r="B20" s="89">
        <v>1519.7</v>
      </c>
      <c r="C20" s="89">
        <v>6</v>
      </c>
      <c r="D20" s="89">
        <v>6</v>
      </c>
      <c r="E20" s="89"/>
      <c r="F20" s="89"/>
      <c r="G20" s="89"/>
      <c r="H20" s="89"/>
      <c r="I20" s="89"/>
      <c r="J20" s="89"/>
      <c r="K20" s="89"/>
      <c r="L20" s="89">
        <v>1493.7</v>
      </c>
      <c r="M20" s="89">
        <v>1043.7</v>
      </c>
      <c r="N20" s="89"/>
      <c r="O20" s="89"/>
      <c r="P20" s="89"/>
      <c r="Q20" s="89"/>
      <c r="R20" s="89"/>
      <c r="S20" s="89">
        <v>450</v>
      </c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>
        <v>20</v>
      </c>
      <c r="AL20" s="89"/>
      <c r="AM20" s="89"/>
      <c r="AN20" s="89"/>
      <c r="AO20" s="89"/>
      <c r="AP20" s="89"/>
      <c r="AQ20" s="89"/>
      <c r="AR20" s="89"/>
      <c r="AS20" s="89">
        <v>20</v>
      </c>
      <c r="AT20" s="89"/>
      <c r="AU20" s="89"/>
      <c r="AV20" s="89"/>
      <c r="AW20" s="89"/>
      <c r="AX20" s="89"/>
      <c r="AY20" s="89"/>
      <c r="AZ20" s="89"/>
    </row>
    <row r="21" spans="1:52">
      <c r="A21" s="88" t="s">
        <v>420</v>
      </c>
      <c r="B21" s="89">
        <v>1200</v>
      </c>
      <c r="C21" s="89"/>
      <c r="D21" s="89"/>
      <c r="E21" s="89"/>
      <c r="F21" s="89"/>
      <c r="G21" s="89"/>
      <c r="H21" s="89"/>
      <c r="I21" s="89"/>
      <c r="J21" s="89"/>
      <c r="K21" s="89"/>
      <c r="L21" s="89">
        <v>1200</v>
      </c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>
        <v>1200</v>
      </c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</row>
    <row r="22" spans="1:52">
      <c r="A22" s="88" t="s">
        <v>351</v>
      </c>
      <c r="B22" s="89">
        <v>142.4</v>
      </c>
      <c r="C22" s="89">
        <v>122.5</v>
      </c>
      <c r="D22" s="89">
        <v>77</v>
      </c>
      <c r="E22" s="89">
        <v>45.5</v>
      </c>
      <c r="F22" s="89"/>
      <c r="G22" s="89"/>
      <c r="H22" s="89"/>
      <c r="I22" s="89"/>
      <c r="J22" s="89"/>
      <c r="K22" s="89"/>
      <c r="L22" s="89">
        <v>19.899999999999999</v>
      </c>
      <c r="M22" s="89">
        <v>2.9</v>
      </c>
      <c r="N22" s="89">
        <v>0.5</v>
      </c>
      <c r="O22" s="89"/>
      <c r="P22" s="89"/>
      <c r="Q22" s="89"/>
      <c r="R22" s="89">
        <v>0.8</v>
      </c>
      <c r="S22" s="89"/>
      <c r="T22" s="89"/>
      <c r="U22" s="89">
        <v>1</v>
      </c>
      <c r="V22" s="89"/>
      <c r="W22" s="89"/>
      <c r="X22" s="89"/>
      <c r="Y22" s="89">
        <v>1</v>
      </c>
      <c r="Z22" s="89"/>
      <c r="AA22" s="89">
        <v>0.1</v>
      </c>
      <c r="AB22" s="89"/>
      <c r="AC22" s="89"/>
      <c r="AD22" s="89"/>
      <c r="AE22" s="89">
        <v>0.4</v>
      </c>
      <c r="AF22" s="89">
        <v>0.4</v>
      </c>
      <c r="AG22" s="89"/>
      <c r="AH22" s="89">
        <v>12.6</v>
      </c>
      <c r="AI22" s="89"/>
      <c r="AJ22" s="89">
        <v>0.2</v>
      </c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</row>
    <row r="23" spans="1:52">
      <c r="A23" s="88" t="s">
        <v>352</v>
      </c>
      <c r="B23" s="89">
        <v>223.5</v>
      </c>
      <c r="C23" s="89">
        <v>145.30000000000001</v>
      </c>
      <c r="D23" s="89">
        <v>86</v>
      </c>
      <c r="E23" s="89">
        <v>59.3</v>
      </c>
      <c r="F23" s="89"/>
      <c r="G23" s="89"/>
      <c r="H23" s="89"/>
      <c r="I23" s="89"/>
      <c r="J23" s="89"/>
      <c r="K23" s="89"/>
      <c r="L23" s="89">
        <v>78.2</v>
      </c>
      <c r="M23" s="89">
        <v>15</v>
      </c>
      <c r="N23" s="89">
        <v>1</v>
      </c>
      <c r="O23" s="89"/>
      <c r="P23" s="89"/>
      <c r="Q23" s="89"/>
      <c r="R23" s="89">
        <v>1.7</v>
      </c>
      <c r="S23" s="89"/>
      <c r="T23" s="89"/>
      <c r="U23" s="89">
        <v>24</v>
      </c>
      <c r="V23" s="89"/>
      <c r="W23" s="89">
        <v>3</v>
      </c>
      <c r="X23" s="89"/>
      <c r="Y23" s="89">
        <v>2</v>
      </c>
      <c r="Z23" s="89">
        <v>3</v>
      </c>
      <c r="AA23" s="89">
        <v>0.3</v>
      </c>
      <c r="AB23" s="89"/>
      <c r="AC23" s="89"/>
      <c r="AD23" s="89">
        <v>4.8</v>
      </c>
      <c r="AE23" s="89">
        <v>0.5</v>
      </c>
      <c r="AF23" s="89">
        <v>0.5</v>
      </c>
      <c r="AG23" s="89"/>
      <c r="AH23" s="89">
        <v>22.1</v>
      </c>
      <c r="AI23" s="89"/>
      <c r="AJ23" s="89">
        <v>0.3</v>
      </c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>
      <c r="A24" s="88" t="s">
        <v>353</v>
      </c>
      <c r="B24" s="89">
        <v>128.9</v>
      </c>
      <c r="C24" s="89">
        <v>110.6</v>
      </c>
      <c r="D24" s="89">
        <v>71.5</v>
      </c>
      <c r="E24" s="89">
        <v>39.1</v>
      </c>
      <c r="F24" s="89"/>
      <c r="G24" s="89"/>
      <c r="H24" s="89"/>
      <c r="I24" s="89"/>
      <c r="J24" s="89"/>
      <c r="K24" s="89"/>
      <c r="L24" s="89">
        <v>18.3</v>
      </c>
      <c r="M24" s="89">
        <v>2</v>
      </c>
      <c r="N24" s="89">
        <v>0.4</v>
      </c>
      <c r="O24" s="89">
        <v>0.1</v>
      </c>
      <c r="P24" s="89"/>
      <c r="Q24" s="89"/>
      <c r="R24" s="89">
        <v>2</v>
      </c>
      <c r="S24" s="89"/>
      <c r="T24" s="89"/>
      <c r="U24" s="89">
        <v>1.3</v>
      </c>
      <c r="V24" s="89"/>
      <c r="W24" s="89"/>
      <c r="X24" s="89"/>
      <c r="Y24" s="89"/>
      <c r="Z24" s="89">
        <v>0.2</v>
      </c>
      <c r="AA24" s="89"/>
      <c r="AB24" s="89"/>
      <c r="AC24" s="89"/>
      <c r="AD24" s="89"/>
      <c r="AE24" s="89">
        <v>0.9</v>
      </c>
      <c r="AF24" s="89">
        <v>0.9</v>
      </c>
      <c r="AG24" s="89"/>
      <c r="AH24" s="89">
        <v>9.1999999999999993</v>
      </c>
      <c r="AI24" s="89"/>
      <c r="AJ24" s="89">
        <v>1.3</v>
      </c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</row>
    <row r="25" spans="1:52">
      <c r="A25" s="88" t="s">
        <v>354</v>
      </c>
      <c r="B25" s="89">
        <v>694.4</v>
      </c>
      <c r="C25" s="89">
        <v>542.29999999999995</v>
      </c>
      <c r="D25" s="89">
        <v>356.4</v>
      </c>
      <c r="E25" s="89">
        <v>185.9</v>
      </c>
      <c r="F25" s="89"/>
      <c r="G25" s="89"/>
      <c r="H25" s="89"/>
      <c r="I25" s="89"/>
      <c r="J25" s="89"/>
      <c r="K25" s="89"/>
      <c r="L25" s="89">
        <v>152.1</v>
      </c>
      <c r="M25" s="89">
        <v>53</v>
      </c>
      <c r="N25" s="89">
        <v>2</v>
      </c>
      <c r="O25" s="89"/>
      <c r="P25" s="89">
        <v>1</v>
      </c>
      <c r="Q25" s="89">
        <v>4</v>
      </c>
      <c r="R25" s="89">
        <v>3</v>
      </c>
      <c r="S25" s="89"/>
      <c r="T25" s="89">
        <v>10</v>
      </c>
      <c r="U25" s="89">
        <v>1</v>
      </c>
      <c r="V25" s="89"/>
      <c r="W25" s="89">
        <v>1</v>
      </c>
      <c r="X25" s="89"/>
      <c r="Y25" s="89"/>
      <c r="Z25" s="89"/>
      <c r="AA25" s="89">
        <v>0.6</v>
      </c>
      <c r="AB25" s="89"/>
      <c r="AC25" s="89"/>
      <c r="AD25" s="89">
        <v>3.2</v>
      </c>
      <c r="AE25" s="89">
        <v>2.1</v>
      </c>
      <c r="AF25" s="89">
        <v>2</v>
      </c>
      <c r="AG25" s="89">
        <v>20</v>
      </c>
      <c r="AH25" s="89">
        <v>47.7</v>
      </c>
      <c r="AI25" s="89"/>
      <c r="AJ25" s="89">
        <v>1.5</v>
      </c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</row>
    <row r="26" spans="1:52">
      <c r="A26" s="88" t="s">
        <v>355</v>
      </c>
      <c r="B26" s="89">
        <v>43.2</v>
      </c>
      <c r="C26" s="89">
        <v>37.299999999999997</v>
      </c>
      <c r="D26" s="89">
        <v>25.2</v>
      </c>
      <c r="E26" s="89">
        <v>12.1</v>
      </c>
      <c r="F26" s="89"/>
      <c r="G26" s="89"/>
      <c r="H26" s="89"/>
      <c r="I26" s="89"/>
      <c r="J26" s="89"/>
      <c r="K26" s="89"/>
      <c r="L26" s="89">
        <v>5.9</v>
      </c>
      <c r="M26" s="89">
        <v>0.3</v>
      </c>
      <c r="N26" s="89">
        <v>0.4</v>
      </c>
      <c r="O26" s="89"/>
      <c r="P26" s="89"/>
      <c r="Q26" s="89"/>
      <c r="R26" s="89">
        <v>0.6</v>
      </c>
      <c r="S26" s="89"/>
      <c r="T26" s="89"/>
      <c r="U26" s="89">
        <v>0.3</v>
      </c>
      <c r="V26" s="89"/>
      <c r="W26" s="89"/>
      <c r="X26" s="89"/>
      <c r="Y26" s="89"/>
      <c r="Z26" s="89">
        <v>0.2</v>
      </c>
      <c r="AA26" s="89"/>
      <c r="AB26" s="89"/>
      <c r="AC26" s="89"/>
      <c r="AD26" s="89"/>
      <c r="AE26" s="89">
        <v>0.2</v>
      </c>
      <c r="AF26" s="89">
        <v>0.2</v>
      </c>
      <c r="AG26" s="89"/>
      <c r="AH26" s="89">
        <v>3.5</v>
      </c>
      <c r="AI26" s="89"/>
      <c r="AJ26" s="89">
        <v>0.2</v>
      </c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</row>
    <row r="27" spans="1:52">
      <c r="A27" s="88" t="s">
        <v>356</v>
      </c>
      <c r="B27" s="89">
        <v>30.9</v>
      </c>
      <c r="C27" s="89">
        <v>25.2</v>
      </c>
      <c r="D27" s="89">
        <v>15.9</v>
      </c>
      <c r="E27" s="89">
        <v>9.3000000000000007</v>
      </c>
      <c r="F27" s="89"/>
      <c r="G27" s="89"/>
      <c r="H27" s="89"/>
      <c r="I27" s="89"/>
      <c r="J27" s="89"/>
      <c r="K27" s="89"/>
      <c r="L27" s="89">
        <v>5.7</v>
      </c>
      <c r="M27" s="89">
        <v>0.3</v>
      </c>
      <c r="N27" s="89">
        <v>0.1</v>
      </c>
      <c r="O27" s="89">
        <v>0.1</v>
      </c>
      <c r="P27" s="89"/>
      <c r="Q27" s="89"/>
      <c r="R27" s="89">
        <v>0.3</v>
      </c>
      <c r="S27" s="89"/>
      <c r="T27" s="89"/>
      <c r="U27" s="89">
        <v>0.1</v>
      </c>
      <c r="V27" s="89"/>
      <c r="W27" s="89">
        <v>0.1</v>
      </c>
      <c r="X27" s="89"/>
      <c r="Y27" s="89">
        <v>0.1</v>
      </c>
      <c r="Z27" s="89">
        <v>0.1</v>
      </c>
      <c r="AA27" s="89"/>
      <c r="AB27" s="89"/>
      <c r="AC27" s="89"/>
      <c r="AD27" s="89">
        <v>0.1</v>
      </c>
      <c r="AE27" s="89">
        <v>0.2</v>
      </c>
      <c r="AF27" s="89">
        <v>0.2</v>
      </c>
      <c r="AG27" s="89"/>
      <c r="AH27" s="89">
        <v>3.6</v>
      </c>
      <c r="AI27" s="89"/>
      <c r="AJ27" s="89">
        <v>0.4</v>
      </c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</row>
    <row r="28" spans="1:52">
      <c r="A28" s="88" t="s">
        <v>357</v>
      </c>
      <c r="B28" s="89">
        <v>14.2</v>
      </c>
      <c r="C28" s="89">
        <v>11.8</v>
      </c>
      <c r="D28" s="89">
        <v>7.6</v>
      </c>
      <c r="E28" s="89">
        <v>4.2</v>
      </c>
      <c r="F28" s="89"/>
      <c r="G28" s="89"/>
      <c r="H28" s="89"/>
      <c r="I28" s="89"/>
      <c r="J28" s="89"/>
      <c r="K28" s="89"/>
      <c r="L28" s="89">
        <v>2.4</v>
      </c>
      <c r="M28" s="89">
        <v>0.1</v>
      </c>
      <c r="N28" s="89">
        <v>0.1</v>
      </c>
      <c r="O28" s="89"/>
      <c r="P28" s="89"/>
      <c r="Q28" s="89"/>
      <c r="R28" s="89">
        <v>0.1</v>
      </c>
      <c r="S28" s="89"/>
      <c r="T28" s="89"/>
      <c r="U28" s="89">
        <v>0.1</v>
      </c>
      <c r="V28" s="89"/>
      <c r="W28" s="89">
        <v>0.1</v>
      </c>
      <c r="X28" s="89"/>
      <c r="Y28" s="89"/>
      <c r="Z28" s="89"/>
      <c r="AA28" s="89"/>
      <c r="AB28" s="89"/>
      <c r="AC28" s="89"/>
      <c r="AD28" s="89"/>
      <c r="AE28" s="89">
        <v>0.1</v>
      </c>
      <c r="AF28" s="89">
        <v>0.1</v>
      </c>
      <c r="AG28" s="89"/>
      <c r="AH28" s="89">
        <v>1.6</v>
      </c>
      <c r="AI28" s="89"/>
      <c r="AJ28" s="89">
        <v>0.1</v>
      </c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</row>
    <row r="29" spans="1:52">
      <c r="A29" s="88" t="s">
        <v>358</v>
      </c>
      <c r="B29" s="89">
        <v>96.4</v>
      </c>
      <c r="C29" s="89">
        <v>85</v>
      </c>
      <c r="D29" s="89">
        <v>47.7</v>
      </c>
      <c r="E29" s="89">
        <v>27.3</v>
      </c>
      <c r="F29" s="89"/>
      <c r="G29" s="89"/>
      <c r="H29" s="89"/>
      <c r="I29" s="89"/>
      <c r="J29" s="89"/>
      <c r="K29" s="89">
        <v>10</v>
      </c>
      <c r="L29" s="89">
        <v>11.4</v>
      </c>
      <c r="M29" s="89">
        <v>1</v>
      </c>
      <c r="N29" s="89">
        <v>0.4</v>
      </c>
      <c r="O29" s="89"/>
      <c r="P29" s="89"/>
      <c r="Q29" s="89"/>
      <c r="R29" s="89">
        <v>0.9</v>
      </c>
      <c r="S29" s="89"/>
      <c r="T29" s="89"/>
      <c r="U29" s="89">
        <v>1.1000000000000001</v>
      </c>
      <c r="V29" s="89"/>
      <c r="W29" s="89">
        <v>0.1</v>
      </c>
      <c r="X29" s="89"/>
      <c r="Y29" s="89">
        <v>0.2</v>
      </c>
      <c r="Z29" s="89">
        <v>0.2</v>
      </c>
      <c r="AA29" s="89"/>
      <c r="AB29" s="89"/>
      <c r="AC29" s="89"/>
      <c r="AD29" s="89"/>
      <c r="AE29" s="89">
        <v>0.3</v>
      </c>
      <c r="AF29" s="89">
        <v>0.3</v>
      </c>
      <c r="AG29" s="89"/>
      <c r="AH29" s="89">
        <v>6.7</v>
      </c>
      <c r="AI29" s="89"/>
      <c r="AJ29" s="89">
        <v>0.2</v>
      </c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</row>
    <row r="30" spans="1:52">
      <c r="A30" s="88" t="s">
        <v>408</v>
      </c>
      <c r="B30" s="89">
        <v>7.5</v>
      </c>
      <c r="C30" s="89"/>
      <c r="D30" s="89"/>
      <c r="E30" s="89"/>
      <c r="F30" s="89"/>
      <c r="G30" s="89"/>
      <c r="H30" s="89"/>
      <c r="I30" s="89"/>
      <c r="J30" s="89"/>
      <c r="K30" s="89"/>
      <c r="L30" s="89">
        <v>7.5</v>
      </c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>
        <v>7.1</v>
      </c>
      <c r="AF30" s="89">
        <v>0.1</v>
      </c>
      <c r="AG30" s="89"/>
      <c r="AH30" s="89"/>
      <c r="AI30" s="89"/>
      <c r="AJ30" s="89">
        <v>0.3</v>
      </c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</row>
    <row r="31" spans="1:52">
      <c r="A31" s="88" t="s">
        <v>359</v>
      </c>
      <c r="B31" s="89">
        <v>145.4</v>
      </c>
      <c r="C31" s="89">
        <v>118.2</v>
      </c>
      <c r="D31" s="89">
        <v>72.8</v>
      </c>
      <c r="E31" s="89">
        <v>45.4</v>
      </c>
      <c r="F31" s="89"/>
      <c r="G31" s="89"/>
      <c r="H31" s="89"/>
      <c r="I31" s="89"/>
      <c r="J31" s="89"/>
      <c r="K31" s="89"/>
      <c r="L31" s="89">
        <v>27.2</v>
      </c>
      <c r="M31" s="89">
        <v>1</v>
      </c>
      <c r="N31" s="89">
        <v>1</v>
      </c>
      <c r="O31" s="89">
        <v>0.1</v>
      </c>
      <c r="P31" s="89"/>
      <c r="Q31" s="89"/>
      <c r="R31" s="89">
        <v>1.9</v>
      </c>
      <c r="S31" s="89"/>
      <c r="T31" s="89"/>
      <c r="U31" s="89">
        <v>0.5</v>
      </c>
      <c r="V31" s="89"/>
      <c r="W31" s="89">
        <v>0.5</v>
      </c>
      <c r="X31" s="89"/>
      <c r="Y31" s="89">
        <v>0.5</v>
      </c>
      <c r="Z31" s="89">
        <v>0.5</v>
      </c>
      <c r="AA31" s="89">
        <v>0.1</v>
      </c>
      <c r="AB31" s="89"/>
      <c r="AC31" s="89"/>
      <c r="AD31" s="89"/>
      <c r="AE31" s="89">
        <v>0.4</v>
      </c>
      <c r="AF31" s="89">
        <v>0.3</v>
      </c>
      <c r="AG31" s="89">
        <v>6</v>
      </c>
      <c r="AH31" s="89">
        <v>14.2</v>
      </c>
      <c r="AI31" s="89"/>
      <c r="AJ31" s="89">
        <v>0.2</v>
      </c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</row>
    <row r="32" spans="1:52">
      <c r="A32" s="88" t="s">
        <v>360</v>
      </c>
      <c r="B32" s="89">
        <v>179.5</v>
      </c>
      <c r="C32" s="89">
        <v>152.80000000000001</v>
      </c>
      <c r="D32" s="89">
        <v>92.5</v>
      </c>
      <c r="E32" s="89">
        <v>60.3</v>
      </c>
      <c r="F32" s="89"/>
      <c r="G32" s="89"/>
      <c r="H32" s="89"/>
      <c r="I32" s="89"/>
      <c r="J32" s="89"/>
      <c r="K32" s="89"/>
      <c r="L32" s="89">
        <v>26.7</v>
      </c>
      <c r="M32" s="89">
        <v>1</v>
      </c>
      <c r="N32" s="89">
        <v>2.2000000000000002</v>
      </c>
      <c r="O32" s="89">
        <v>0.1</v>
      </c>
      <c r="P32" s="89"/>
      <c r="Q32" s="89"/>
      <c r="R32" s="89">
        <v>0.6</v>
      </c>
      <c r="S32" s="89"/>
      <c r="T32" s="89"/>
      <c r="U32" s="89">
        <v>1.2</v>
      </c>
      <c r="V32" s="89"/>
      <c r="W32" s="89">
        <v>0.5</v>
      </c>
      <c r="X32" s="89"/>
      <c r="Y32" s="89">
        <v>2</v>
      </c>
      <c r="Z32" s="89">
        <v>1</v>
      </c>
      <c r="AA32" s="89">
        <v>0.2</v>
      </c>
      <c r="AB32" s="89"/>
      <c r="AC32" s="89"/>
      <c r="AD32" s="89">
        <v>0.5</v>
      </c>
      <c r="AE32" s="89">
        <v>0.4</v>
      </c>
      <c r="AF32" s="89">
        <v>0.4</v>
      </c>
      <c r="AG32" s="89"/>
      <c r="AH32" s="89">
        <v>16.600000000000001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</row>
    <row r="33" spans="1:52">
      <c r="A33" s="88" t="s">
        <v>361</v>
      </c>
      <c r="B33" s="89">
        <v>85.5</v>
      </c>
      <c r="C33" s="89">
        <v>73.3</v>
      </c>
      <c r="D33" s="89">
        <v>46</v>
      </c>
      <c r="E33" s="89">
        <v>27.3</v>
      </c>
      <c r="F33" s="89"/>
      <c r="G33" s="89"/>
      <c r="H33" s="89"/>
      <c r="I33" s="89"/>
      <c r="J33" s="89"/>
      <c r="K33" s="89"/>
      <c r="L33" s="89">
        <v>12.2</v>
      </c>
      <c r="M33" s="89">
        <v>0.8</v>
      </c>
      <c r="N33" s="89">
        <v>0.6</v>
      </c>
      <c r="O33" s="89">
        <v>0.1</v>
      </c>
      <c r="P33" s="89"/>
      <c r="Q33" s="89"/>
      <c r="R33" s="89">
        <v>0.8</v>
      </c>
      <c r="S33" s="89"/>
      <c r="T33" s="89"/>
      <c r="U33" s="89">
        <v>1.5</v>
      </c>
      <c r="V33" s="89"/>
      <c r="W33" s="89">
        <v>0.1</v>
      </c>
      <c r="X33" s="89"/>
      <c r="Y33" s="89">
        <v>0.1</v>
      </c>
      <c r="Z33" s="89">
        <v>0.1</v>
      </c>
      <c r="AA33" s="89">
        <v>0.1</v>
      </c>
      <c r="AB33" s="89"/>
      <c r="AC33" s="89"/>
      <c r="AD33" s="89"/>
      <c r="AE33" s="89">
        <v>0.2</v>
      </c>
      <c r="AF33" s="89">
        <v>0.2</v>
      </c>
      <c r="AG33" s="89"/>
      <c r="AH33" s="89">
        <v>7.5</v>
      </c>
      <c r="AI33" s="89"/>
      <c r="AJ33" s="89">
        <v>0.1</v>
      </c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</row>
    <row r="34" spans="1:52">
      <c r="A34" s="88" t="s">
        <v>362</v>
      </c>
      <c r="B34" s="89">
        <v>36.799999999999997</v>
      </c>
      <c r="C34" s="89">
        <v>31</v>
      </c>
      <c r="D34" s="89">
        <v>19.8</v>
      </c>
      <c r="E34" s="89">
        <v>11.2</v>
      </c>
      <c r="F34" s="89"/>
      <c r="G34" s="89"/>
      <c r="H34" s="89"/>
      <c r="I34" s="89"/>
      <c r="J34" s="89"/>
      <c r="K34" s="89"/>
      <c r="L34" s="89">
        <v>5.8</v>
      </c>
      <c r="M34" s="89">
        <v>0.2</v>
      </c>
      <c r="N34" s="89">
        <v>0.1</v>
      </c>
      <c r="O34" s="89"/>
      <c r="P34" s="89"/>
      <c r="Q34" s="89"/>
      <c r="R34" s="89">
        <v>0.8</v>
      </c>
      <c r="S34" s="89"/>
      <c r="T34" s="89"/>
      <c r="U34" s="89">
        <v>0.2</v>
      </c>
      <c r="V34" s="89"/>
      <c r="W34" s="89"/>
      <c r="X34" s="89"/>
      <c r="Y34" s="89">
        <v>0.1</v>
      </c>
      <c r="Z34" s="89">
        <v>0.1</v>
      </c>
      <c r="AA34" s="89"/>
      <c r="AB34" s="89"/>
      <c r="AC34" s="89"/>
      <c r="AD34" s="89"/>
      <c r="AE34" s="89">
        <v>0.1</v>
      </c>
      <c r="AF34" s="89">
        <v>0.1</v>
      </c>
      <c r="AG34" s="89"/>
      <c r="AH34" s="89">
        <v>4</v>
      </c>
      <c r="AI34" s="89"/>
      <c r="AJ34" s="89">
        <v>0.1</v>
      </c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</row>
    <row r="35" spans="1:52">
      <c r="A35" s="88" t="s">
        <v>363</v>
      </c>
      <c r="B35" s="89">
        <v>143.80000000000001</v>
      </c>
      <c r="C35" s="89">
        <v>99.6</v>
      </c>
      <c r="D35" s="89">
        <v>52.7</v>
      </c>
      <c r="E35" s="89">
        <v>30.8</v>
      </c>
      <c r="F35" s="89"/>
      <c r="G35" s="89"/>
      <c r="H35" s="89"/>
      <c r="I35" s="89"/>
      <c r="J35" s="89"/>
      <c r="K35" s="89">
        <v>16.100000000000001</v>
      </c>
      <c r="L35" s="89">
        <v>44.2</v>
      </c>
      <c r="M35" s="89">
        <v>1.9</v>
      </c>
      <c r="N35" s="89">
        <v>0.3</v>
      </c>
      <c r="O35" s="89"/>
      <c r="P35" s="89">
        <v>0.1</v>
      </c>
      <c r="Q35" s="89">
        <v>0.1</v>
      </c>
      <c r="R35" s="89">
        <v>0.4</v>
      </c>
      <c r="S35" s="89"/>
      <c r="T35" s="89"/>
      <c r="U35" s="89">
        <v>0.7</v>
      </c>
      <c r="V35" s="89"/>
      <c r="W35" s="89">
        <v>0.5</v>
      </c>
      <c r="X35" s="89"/>
      <c r="Y35" s="89"/>
      <c r="Z35" s="89"/>
      <c r="AA35" s="89"/>
      <c r="AB35" s="89"/>
      <c r="AC35" s="89"/>
      <c r="AD35" s="89">
        <v>1.1000000000000001</v>
      </c>
      <c r="AE35" s="89">
        <v>0.4</v>
      </c>
      <c r="AF35" s="89">
        <v>0.4</v>
      </c>
      <c r="AG35" s="89">
        <v>28</v>
      </c>
      <c r="AH35" s="89">
        <v>10.199999999999999</v>
      </c>
      <c r="AI35" s="89"/>
      <c r="AJ35" s="89">
        <v>0.1</v>
      </c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</row>
    <row r="36" spans="1:52">
      <c r="A36" s="88" t="s">
        <v>485</v>
      </c>
      <c r="B36" s="89">
        <v>3500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>
        <v>3500</v>
      </c>
      <c r="AL36" s="89"/>
      <c r="AM36" s="89"/>
      <c r="AN36" s="89"/>
      <c r="AO36" s="89"/>
      <c r="AP36" s="89"/>
      <c r="AQ36" s="89"/>
      <c r="AR36" s="89"/>
      <c r="AS36" s="89">
        <v>3500</v>
      </c>
      <c r="AT36" s="89"/>
      <c r="AU36" s="89"/>
      <c r="AV36" s="89"/>
      <c r="AW36" s="89"/>
      <c r="AX36" s="89"/>
      <c r="AY36" s="89"/>
      <c r="AZ36" s="89"/>
    </row>
    <row r="37" spans="1:52">
      <c r="A37" s="88" t="s">
        <v>364</v>
      </c>
      <c r="B37" s="89">
        <v>43.3</v>
      </c>
      <c r="C37" s="89">
        <v>40.700000000000003</v>
      </c>
      <c r="D37" s="89">
        <v>25.7</v>
      </c>
      <c r="E37" s="89">
        <v>15</v>
      </c>
      <c r="F37" s="89"/>
      <c r="G37" s="89"/>
      <c r="H37" s="89"/>
      <c r="I37" s="89"/>
      <c r="J37" s="89"/>
      <c r="K37" s="89"/>
      <c r="L37" s="89">
        <v>2.6</v>
      </c>
      <c r="M37" s="89">
        <v>0.4</v>
      </c>
      <c r="N37" s="89">
        <v>0.1</v>
      </c>
      <c r="O37" s="89"/>
      <c r="P37" s="89">
        <v>0.5</v>
      </c>
      <c r="Q37" s="89">
        <v>0.6</v>
      </c>
      <c r="R37" s="89">
        <v>0.1</v>
      </c>
      <c r="S37" s="89"/>
      <c r="T37" s="89"/>
      <c r="U37" s="89">
        <v>0.3</v>
      </c>
      <c r="V37" s="89"/>
      <c r="W37" s="89">
        <v>0.2</v>
      </c>
      <c r="X37" s="89"/>
      <c r="Y37" s="89">
        <v>0.2</v>
      </c>
      <c r="Z37" s="89"/>
      <c r="AA37" s="89"/>
      <c r="AB37" s="89"/>
      <c r="AC37" s="89"/>
      <c r="AD37" s="89"/>
      <c r="AE37" s="89">
        <v>0.1</v>
      </c>
      <c r="AF37" s="89">
        <v>0.1</v>
      </c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</row>
    <row r="38" spans="1:52">
      <c r="A38" s="88" t="s">
        <v>403</v>
      </c>
      <c r="B38" s="89">
        <v>250.6</v>
      </c>
      <c r="C38" s="89">
        <v>115</v>
      </c>
      <c r="D38" s="89"/>
      <c r="E38" s="89"/>
      <c r="F38" s="89"/>
      <c r="G38" s="89"/>
      <c r="H38" s="89"/>
      <c r="I38" s="89"/>
      <c r="J38" s="89"/>
      <c r="K38" s="89">
        <v>115</v>
      </c>
      <c r="L38" s="89">
        <v>135.6</v>
      </c>
      <c r="M38" s="89">
        <v>40.5</v>
      </c>
      <c r="N38" s="89">
        <v>15</v>
      </c>
      <c r="O38" s="89">
        <v>0.5</v>
      </c>
      <c r="P38" s="89">
        <v>0.5</v>
      </c>
      <c r="Q38" s="89">
        <v>5</v>
      </c>
      <c r="R38" s="89">
        <v>2</v>
      </c>
      <c r="S38" s="89">
        <v>3</v>
      </c>
      <c r="T38" s="89"/>
      <c r="U38" s="89"/>
      <c r="V38" s="89"/>
      <c r="W38" s="89">
        <v>34.1</v>
      </c>
      <c r="X38" s="89"/>
      <c r="Y38" s="89"/>
      <c r="Z38" s="89"/>
      <c r="AA38" s="89"/>
      <c r="AB38" s="89"/>
      <c r="AC38" s="89"/>
      <c r="AD38" s="89">
        <v>7</v>
      </c>
      <c r="AE38" s="89"/>
      <c r="AF38" s="89"/>
      <c r="AG38" s="89">
        <v>28</v>
      </c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</row>
    <row r="39" spans="1:52">
      <c r="A39" s="88" t="s">
        <v>365</v>
      </c>
      <c r="B39" s="89">
        <v>5101</v>
      </c>
      <c r="C39" s="89">
        <v>2277.6</v>
      </c>
      <c r="D39" s="89">
        <v>1114.2</v>
      </c>
      <c r="E39" s="89">
        <v>983.4</v>
      </c>
      <c r="F39" s="89"/>
      <c r="G39" s="89"/>
      <c r="H39" s="89"/>
      <c r="I39" s="89"/>
      <c r="J39" s="89"/>
      <c r="K39" s="89">
        <v>180</v>
      </c>
      <c r="L39" s="89">
        <v>2747.4</v>
      </c>
      <c r="M39" s="89">
        <v>215.3</v>
      </c>
      <c r="N39" s="89">
        <v>11</v>
      </c>
      <c r="O39" s="89">
        <v>0.6</v>
      </c>
      <c r="P39" s="89">
        <v>17.3</v>
      </c>
      <c r="Q39" s="89">
        <v>111</v>
      </c>
      <c r="R39" s="89">
        <v>258.10000000000002</v>
      </c>
      <c r="S39" s="89">
        <v>242.5</v>
      </c>
      <c r="T39" s="89"/>
      <c r="U39" s="89">
        <v>129</v>
      </c>
      <c r="V39" s="89"/>
      <c r="W39" s="89">
        <v>71.900000000000006</v>
      </c>
      <c r="X39" s="89"/>
      <c r="Y39" s="89">
        <v>0.5</v>
      </c>
      <c r="Z39" s="89">
        <v>11</v>
      </c>
      <c r="AA39" s="89">
        <v>16.8</v>
      </c>
      <c r="AB39" s="89"/>
      <c r="AC39" s="89"/>
      <c r="AD39" s="89">
        <v>1076.5</v>
      </c>
      <c r="AE39" s="89">
        <v>5.3</v>
      </c>
      <c r="AF39" s="89">
        <v>5</v>
      </c>
      <c r="AG39" s="89">
        <v>188</v>
      </c>
      <c r="AH39" s="89">
        <v>184.2</v>
      </c>
      <c r="AI39" s="89"/>
      <c r="AJ39" s="89">
        <v>203.4</v>
      </c>
      <c r="AK39" s="89">
        <v>76</v>
      </c>
      <c r="AL39" s="89"/>
      <c r="AM39" s="89"/>
      <c r="AN39" s="89">
        <v>76</v>
      </c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</row>
    <row r="40" spans="1:52">
      <c r="A40" s="88" t="s">
        <v>409</v>
      </c>
      <c r="B40" s="89">
        <v>50</v>
      </c>
      <c r="C40" s="89"/>
      <c r="D40" s="89"/>
      <c r="E40" s="89"/>
      <c r="F40" s="89"/>
      <c r="G40" s="89"/>
      <c r="H40" s="89"/>
      <c r="I40" s="89"/>
      <c r="J40" s="89"/>
      <c r="K40" s="89"/>
      <c r="L40" s="89">
        <v>50</v>
      </c>
      <c r="M40" s="89">
        <v>50</v>
      </c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</row>
    <row r="41" spans="1:52">
      <c r="A41" s="88" t="s">
        <v>410</v>
      </c>
      <c r="B41" s="89">
        <v>20</v>
      </c>
      <c r="C41" s="89"/>
      <c r="D41" s="89"/>
      <c r="E41" s="89"/>
      <c r="F41" s="89"/>
      <c r="G41" s="89"/>
      <c r="H41" s="89"/>
      <c r="I41" s="89"/>
      <c r="J41" s="89"/>
      <c r="K41" s="89"/>
      <c r="L41" s="89">
        <v>20</v>
      </c>
      <c r="M41" s="89">
        <v>20</v>
      </c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>
      <c r="A42" s="88" t="s">
        <v>421</v>
      </c>
      <c r="B42" s="89">
        <v>800</v>
      </c>
      <c r="C42" s="89"/>
      <c r="D42" s="89"/>
      <c r="E42" s="89"/>
      <c r="F42" s="89"/>
      <c r="G42" s="89"/>
      <c r="H42" s="89"/>
      <c r="I42" s="89"/>
      <c r="J42" s="89"/>
      <c r="K42" s="89"/>
      <c r="L42" s="89">
        <v>800</v>
      </c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>
        <v>800</v>
      </c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</row>
    <row r="43" spans="1:52">
      <c r="A43" s="88" t="s">
        <v>366</v>
      </c>
      <c r="B43" s="89">
        <v>519.70000000000005</v>
      </c>
      <c r="C43" s="89">
        <v>247.6</v>
      </c>
      <c r="D43" s="89">
        <v>155.69999999999999</v>
      </c>
      <c r="E43" s="89">
        <v>91.9</v>
      </c>
      <c r="F43" s="89"/>
      <c r="G43" s="89"/>
      <c r="H43" s="89"/>
      <c r="I43" s="89"/>
      <c r="J43" s="89"/>
      <c r="K43" s="89"/>
      <c r="L43" s="89">
        <v>272.10000000000002</v>
      </c>
      <c r="M43" s="89">
        <v>132.9</v>
      </c>
      <c r="N43" s="89">
        <v>5</v>
      </c>
      <c r="O43" s="89">
        <v>2</v>
      </c>
      <c r="P43" s="89"/>
      <c r="Q43" s="89"/>
      <c r="R43" s="89">
        <v>4.8</v>
      </c>
      <c r="S43" s="89">
        <v>2.7</v>
      </c>
      <c r="T43" s="89"/>
      <c r="U43" s="89">
        <v>5.3</v>
      </c>
      <c r="V43" s="89"/>
      <c r="W43" s="89">
        <v>6</v>
      </c>
      <c r="X43" s="89"/>
      <c r="Y43" s="89">
        <v>3.5</v>
      </c>
      <c r="Z43" s="89">
        <v>6.5</v>
      </c>
      <c r="AA43" s="89">
        <v>4.5</v>
      </c>
      <c r="AB43" s="89"/>
      <c r="AC43" s="89"/>
      <c r="AD43" s="89">
        <v>40.5</v>
      </c>
      <c r="AE43" s="89">
        <v>1</v>
      </c>
      <c r="AF43" s="89">
        <v>0.9</v>
      </c>
      <c r="AG43" s="89">
        <v>26</v>
      </c>
      <c r="AH43" s="89">
        <v>29.7</v>
      </c>
      <c r="AI43" s="89"/>
      <c r="AJ43" s="89">
        <v>0.8</v>
      </c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</row>
    <row r="44" spans="1:52">
      <c r="A44" s="88" t="s">
        <v>437</v>
      </c>
      <c r="B44" s="89">
        <v>77.8</v>
      </c>
      <c r="C44" s="89">
        <v>15</v>
      </c>
      <c r="D44" s="89">
        <v>9.1</v>
      </c>
      <c r="E44" s="89">
        <v>5.9</v>
      </c>
      <c r="F44" s="89"/>
      <c r="G44" s="89"/>
      <c r="H44" s="89"/>
      <c r="I44" s="89"/>
      <c r="J44" s="89"/>
      <c r="K44" s="89"/>
      <c r="L44" s="89">
        <v>62.8</v>
      </c>
      <c r="M44" s="89">
        <v>0.2</v>
      </c>
      <c r="N44" s="89">
        <v>0.2</v>
      </c>
      <c r="O44" s="89"/>
      <c r="P44" s="89"/>
      <c r="Q44" s="89"/>
      <c r="R44" s="89">
        <v>0.1</v>
      </c>
      <c r="S44" s="89"/>
      <c r="T44" s="89"/>
      <c r="U44" s="89">
        <v>0.2</v>
      </c>
      <c r="V44" s="89"/>
      <c r="W44" s="89">
        <v>0.1</v>
      </c>
      <c r="X44" s="89"/>
      <c r="Y44" s="89"/>
      <c r="Z44" s="89"/>
      <c r="AA44" s="89"/>
      <c r="AB44" s="89"/>
      <c r="AC44" s="89"/>
      <c r="AD44" s="89">
        <v>61.9</v>
      </c>
      <c r="AE44" s="89"/>
      <c r="AF44" s="89"/>
      <c r="AG44" s="89"/>
      <c r="AH44" s="89">
        <v>0.1</v>
      </c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</row>
    <row r="45" spans="1:52">
      <c r="A45" s="88" t="s">
        <v>367</v>
      </c>
      <c r="B45" s="89">
        <v>123.5</v>
      </c>
      <c r="C45" s="89">
        <v>100</v>
      </c>
      <c r="D45" s="89">
        <v>64.400000000000006</v>
      </c>
      <c r="E45" s="89">
        <v>35.6</v>
      </c>
      <c r="F45" s="89"/>
      <c r="G45" s="89"/>
      <c r="H45" s="89"/>
      <c r="I45" s="89"/>
      <c r="J45" s="89"/>
      <c r="K45" s="89"/>
      <c r="L45" s="89">
        <v>23.5</v>
      </c>
      <c r="M45" s="89">
        <v>2</v>
      </c>
      <c r="N45" s="89">
        <v>0.1</v>
      </c>
      <c r="O45" s="89">
        <v>0.1</v>
      </c>
      <c r="P45" s="89">
        <v>0.1</v>
      </c>
      <c r="Q45" s="89">
        <v>0.1</v>
      </c>
      <c r="R45" s="89">
        <v>0.6</v>
      </c>
      <c r="S45" s="89"/>
      <c r="T45" s="89"/>
      <c r="U45" s="89">
        <v>0.9</v>
      </c>
      <c r="V45" s="89"/>
      <c r="W45" s="89">
        <v>0.1</v>
      </c>
      <c r="X45" s="89"/>
      <c r="Y45" s="89">
        <v>0.1</v>
      </c>
      <c r="Z45" s="89">
        <v>0.1</v>
      </c>
      <c r="AA45" s="89">
        <v>0.1</v>
      </c>
      <c r="AB45" s="89"/>
      <c r="AC45" s="89"/>
      <c r="AD45" s="89">
        <v>0.1</v>
      </c>
      <c r="AE45" s="89">
        <v>0.6</v>
      </c>
      <c r="AF45" s="89">
        <v>0.5</v>
      </c>
      <c r="AG45" s="89"/>
      <c r="AH45" s="89">
        <v>12.5</v>
      </c>
      <c r="AI45" s="89"/>
      <c r="AJ45" s="89">
        <v>5.5</v>
      </c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</row>
    <row r="46" spans="1:52">
      <c r="A46" s="88" t="s">
        <v>368</v>
      </c>
      <c r="B46" s="89">
        <v>4066.6</v>
      </c>
      <c r="C46" s="89">
        <v>1646.8</v>
      </c>
      <c r="D46" s="89">
        <v>427.6</v>
      </c>
      <c r="E46" s="89">
        <v>19.2</v>
      </c>
      <c r="F46" s="89">
        <v>1200</v>
      </c>
      <c r="G46" s="89"/>
      <c r="H46" s="89"/>
      <c r="I46" s="89"/>
      <c r="J46" s="89"/>
      <c r="K46" s="89"/>
      <c r="L46" s="89">
        <v>2199.8000000000002</v>
      </c>
      <c r="M46" s="89">
        <v>897.8</v>
      </c>
      <c r="N46" s="89">
        <v>0.3</v>
      </c>
      <c r="O46" s="89"/>
      <c r="P46" s="89">
        <v>0.2</v>
      </c>
      <c r="Q46" s="89">
        <v>0.3</v>
      </c>
      <c r="R46" s="89">
        <v>0.2</v>
      </c>
      <c r="S46" s="89">
        <v>1300</v>
      </c>
      <c r="T46" s="89"/>
      <c r="U46" s="89">
        <v>0.6</v>
      </c>
      <c r="V46" s="89"/>
      <c r="W46" s="89"/>
      <c r="X46" s="89"/>
      <c r="Y46" s="89"/>
      <c r="Z46" s="89"/>
      <c r="AA46" s="89"/>
      <c r="AB46" s="89"/>
      <c r="AC46" s="89"/>
      <c r="AD46" s="89"/>
      <c r="AE46" s="89">
        <v>0.2</v>
      </c>
      <c r="AF46" s="89">
        <v>0.2</v>
      </c>
      <c r="AG46" s="89"/>
      <c r="AH46" s="89"/>
      <c r="AI46" s="89"/>
      <c r="AJ46" s="89"/>
      <c r="AK46" s="89">
        <v>220</v>
      </c>
      <c r="AL46" s="89"/>
      <c r="AM46" s="89"/>
      <c r="AN46" s="89"/>
      <c r="AO46" s="89"/>
      <c r="AP46" s="89"/>
      <c r="AQ46" s="89"/>
      <c r="AR46" s="89"/>
      <c r="AS46" s="89">
        <v>220</v>
      </c>
      <c r="AT46" s="89"/>
      <c r="AU46" s="89"/>
      <c r="AV46" s="89"/>
      <c r="AW46" s="89"/>
      <c r="AX46" s="89"/>
      <c r="AY46" s="89"/>
      <c r="AZ46" s="89"/>
    </row>
    <row r="47" spans="1:52">
      <c r="A47" s="88" t="s">
        <v>438</v>
      </c>
      <c r="B47" s="89">
        <v>500</v>
      </c>
      <c r="C47" s="89">
        <v>210</v>
      </c>
      <c r="D47" s="89">
        <v>210</v>
      </c>
      <c r="E47" s="89"/>
      <c r="F47" s="89"/>
      <c r="G47" s="89"/>
      <c r="H47" s="89"/>
      <c r="I47" s="89"/>
      <c r="J47" s="89"/>
      <c r="K47" s="89"/>
      <c r="L47" s="89">
        <v>290</v>
      </c>
      <c r="M47" s="89">
        <v>290</v>
      </c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</row>
    <row r="48" spans="1:52">
      <c r="A48" s="88" t="s">
        <v>439</v>
      </c>
      <c r="B48" s="89">
        <v>9525.6</v>
      </c>
      <c r="C48" s="89">
        <v>8956.9</v>
      </c>
      <c r="D48" s="89">
        <v>6144.9</v>
      </c>
      <c r="E48" s="89">
        <v>2810.4</v>
      </c>
      <c r="F48" s="89"/>
      <c r="G48" s="89"/>
      <c r="H48" s="89"/>
      <c r="I48" s="89"/>
      <c r="J48" s="89"/>
      <c r="K48" s="89">
        <v>1.6</v>
      </c>
      <c r="L48" s="89">
        <v>568.70000000000005</v>
      </c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>
        <v>32.799999999999997</v>
      </c>
      <c r="AF48" s="89">
        <v>31.2</v>
      </c>
      <c r="AG48" s="89"/>
      <c r="AH48" s="89"/>
      <c r="AI48" s="89"/>
      <c r="AJ48" s="89">
        <v>504.7</v>
      </c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pans="1:52">
      <c r="A49" s="88" t="s">
        <v>440</v>
      </c>
      <c r="B49" s="89">
        <v>5678.5</v>
      </c>
      <c r="C49" s="89">
        <v>5587.9</v>
      </c>
      <c r="D49" s="89">
        <v>3784.7</v>
      </c>
      <c r="E49" s="89">
        <v>1803.2</v>
      </c>
      <c r="F49" s="89"/>
      <c r="G49" s="89"/>
      <c r="H49" s="89"/>
      <c r="I49" s="89"/>
      <c r="J49" s="89"/>
      <c r="K49" s="89"/>
      <c r="L49" s="89">
        <v>90.6</v>
      </c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>
        <v>15.7</v>
      </c>
      <c r="AF49" s="89">
        <v>14.8</v>
      </c>
      <c r="AG49" s="89"/>
      <c r="AH49" s="89"/>
      <c r="AI49" s="89"/>
      <c r="AJ49" s="89">
        <v>60.1</v>
      </c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</row>
    <row r="50" spans="1:52">
      <c r="A50" s="88" t="s">
        <v>441</v>
      </c>
      <c r="B50" s="89">
        <v>3260.5</v>
      </c>
      <c r="C50" s="89">
        <v>2273</v>
      </c>
      <c r="D50" s="89">
        <v>1493</v>
      </c>
      <c r="E50" s="89">
        <v>780</v>
      </c>
      <c r="F50" s="89"/>
      <c r="G50" s="89"/>
      <c r="H50" s="89"/>
      <c r="I50" s="89"/>
      <c r="J50" s="89"/>
      <c r="K50" s="89"/>
      <c r="L50" s="89">
        <v>987.5</v>
      </c>
      <c r="M50" s="89">
        <v>50</v>
      </c>
      <c r="N50" s="89">
        <v>38</v>
      </c>
      <c r="O50" s="89">
        <v>1</v>
      </c>
      <c r="P50" s="89">
        <v>26</v>
      </c>
      <c r="Q50" s="89">
        <v>36</v>
      </c>
      <c r="R50" s="89">
        <v>5.2</v>
      </c>
      <c r="S50" s="89">
        <v>175.5</v>
      </c>
      <c r="T50" s="89"/>
      <c r="U50" s="89">
        <v>10</v>
      </c>
      <c r="V50" s="89"/>
      <c r="W50" s="89">
        <v>46.3</v>
      </c>
      <c r="X50" s="89"/>
      <c r="Y50" s="89">
        <v>1</v>
      </c>
      <c r="Z50" s="89">
        <v>45</v>
      </c>
      <c r="AA50" s="89">
        <v>9</v>
      </c>
      <c r="AB50" s="89"/>
      <c r="AC50" s="89"/>
      <c r="AD50" s="89">
        <v>51</v>
      </c>
      <c r="AE50" s="89">
        <v>5.0999999999999996</v>
      </c>
      <c r="AF50" s="89">
        <v>4.9000000000000004</v>
      </c>
      <c r="AG50" s="89">
        <v>14</v>
      </c>
      <c r="AH50" s="89">
        <v>6</v>
      </c>
      <c r="AI50" s="89"/>
      <c r="AJ50" s="89">
        <v>463.5</v>
      </c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</row>
    <row r="51" spans="1:52">
      <c r="A51" s="88" t="s">
        <v>442</v>
      </c>
      <c r="B51" s="89">
        <v>720.3</v>
      </c>
      <c r="C51" s="89">
        <v>567</v>
      </c>
      <c r="D51" s="89">
        <v>341.6</v>
      </c>
      <c r="E51" s="89">
        <v>168.4</v>
      </c>
      <c r="F51" s="89"/>
      <c r="G51" s="89"/>
      <c r="H51" s="89"/>
      <c r="I51" s="89"/>
      <c r="J51" s="89"/>
      <c r="K51" s="89">
        <v>57</v>
      </c>
      <c r="L51" s="89">
        <v>153.30000000000001</v>
      </c>
      <c r="M51" s="89">
        <v>30</v>
      </c>
      <c r="N51" s="89">
        <v>0.6</v>
      </c>
      <c r="O51" s="89">
        <v>0.1</v>
      </c>
      <c r="P51" s="89">
        <v>0.4</v>
      </c>
      <c r="Q51" s="89">
        <v>2</v>
      </c>
      <c r="R51" s="89">
        <v>0.6</v>
      </c>
      <c r="S51" s="89"/>
      <c r="T51" s="89"/>
      <c r="U51" s="89">
        <v>2.4</v>
      </c>
      <c r="V51" s="89"/>
      <c r="W51" s="89">
        <v>19.7</v>
      </c>
      <c r="X51" s="89"/>
      <c r="Y51" s="89"/>
      <c r="Z51" s="89">
        <v>0.4</v>
      </c>
      <c r="AA51" s="89">
        <v>2</v>
      </c>
      <c r="AB51" s="89"/>
      <c r="AC51" s="89"/>
      <c r="AD51" s="89">
        <v>42</v>
      </c>
      <c r="AE51" s="89">
        <v>1.1000000000000001</v>
      </c>
      <c r="AF51" s="89">
        <v>1.1000000000000001</v>
      </c>
      <c r="AG51" s="89"/>
      <c r="AH51" s="89">
        <v>0.5</v>
      </c>
      <c r="AI51" s="89"/>
      <c r="AJ51" s="89">
        <v>50.4</v>
      </c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</row>
    <row r="52" spans="1:52">
      <c r="A52" s="88" t="s">
        <v>443</v>
      </c>
      <c r="B52" s="89">
        <v>139.9</v>
      </c>
      <c r="C52" s="89">
        <v>138.5</v>
      </c>
      <c r="D52" s="89">
        <v>81.8</v>
      </c>
      <c r="E52" s="89">
        <v>56.7</v>
      </c>
      <c r="F52" s="89"/>
      <c r="G52" s="89"/>
      <c r="H52" s="89"/>
      <c r="I52" s="89"/>
      <c r="J52" s="89"/>
      <c r="K52" s="89"/>
      <c r="L52" s="89">
        <v>1.4</v>
      </c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>
        <v>0.5</v>
      </c>
      <c r="AF52" s="89">
        <v>0.5</v>
      </c>
      <c r="AG52" s="89"/>
      <c r="AH52" s="89"/>
      <c r="AI52" s="89"/>
      <c r="AJ52" s="89">
        <v>0.4</v>
      </c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</row>
    <row r="53" spans="1:52">
      <c r="A53" s="88" t="s">
        <v>444</v>
      </c>
      <c r="B53" s="89">
        <v>374.3</v>
      </c>
      <c r="C53" s="89">
        <v>332.2</v>
      </c>
      <c r="D53" s="89">
        <v>230.9</v>
      </c>
      <c r="E53" s="89">
        <v>101.3</v>
      </c>
      <c r="F53" s="89"/>
      <c r="G53" s="89"/>
      <c r="H53" s="89"/>
      <c r="I53" s="89"/>
      <c r="J53" s="89"/>
      <c r="K53" s="89"/>
      <c r="L53" s="89">
        <v>42.1</v>
      </c>
      <c r="M53" s="89">
        <v>29.4</v>
      </c>
      <c r="N53" s="89">
        <v>0.1</v>
      </c>
      <c r="O53" s="89">
        <v>0.1</v>
      </c>
      <c r="P53" s="89">
        <v>0.3</v>
      </c>
      <c r="Q53" s="89">
        <v>0.5</v>
      </c>
      <c r="R53" s="89">
        <v>0.2</v>
      </c>
      <c r="S53" s="89"/>
      <c r="T53" s="89"/>
      <c r="U53" s="89">
        <v>5.2</v>
      </c>
      <c r="V53" s="89"/>
      <c r="W53" s="89"/>
      <c r="X53" s="89"/>
      <c r="Y53" s="89"/>
      <c r="Z53" s="89">
        <v>2.1</v>
      </c>
      <c r="AA53" s="89">
        <v>0.2</v>
      </c>
      <c r="AB53" s="89"/>
      <c r="AC53" s="89"/>
      <c r="AD53" s="89"/>
      <c r="AE53" s="89">
        <v>1.1000000000000001</v>
      </c>
      <c r="AF53" s="89">
        <v>1.1000000000000001</v>
      </c>
      <c r="AG53" s="89"/>
      <c r="AH53" s="89">
        <v>0.5</v>
      </c>
      <c r="AI53" s="89"/>
      <c r="AJ53" s="89">
        <v>1.3</v>
      </c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</row>
    <row r="54" spans="1:52">
      <c r="A54" s="88" t="s">
        <v>369</v>
      </c>
      <c r="B54" s="89">
        <v>85.4</v>
      </c>
      <c r="C54" s="89">
        <v>76.5</v>
      </c>
      <c r="D54" s="89">
        <v>48.6</v>
      </c>
      <c r="E54" s="89">
        <v>27.9</v>
      </c>
      <c r="F54" s="89"/>
      <c r="G54" s="89"/>
      <c r="H54" s="89"/>
      <c r="I54" s="89"/>
      <c r="J54" s="89"/>
      <c r="K54" s="89"/>
      <c r="L54" s="89">
        <v>8.9</v>
      </c>
      <c r="M54" s="89">
        <v>1.6</v>
      </c>
      <c r="N54" s="89">
        <v>0.1</v>
      </c>
      <c r="O54" s="89">
        <v>0.1</v>
      </c>
      <c r="P54" s="89"/>
      <c r="Q54" s="89"/>
      <c r="R54" s="89">
        <v>0.6</v>
      </c>
      <c r="S54" s="89"/>
      <c r="T54" s="89"/>
      <c r="U54" s="89">
        <v>1</v>
      </c>
      <c r="V54" s="89"/>
      <c r="W54" s="89">
        <v>0.5</v>
      </c>
      <c r="X54" s="89"/>
      <c r="Y54" s="89"/>
      <c r="Z54" s="89"/>
      <c r="AA54" s="89"/>
      <c r="AB54" s="89"/>
      <c r="AC54" s="89"/>
      <c r="AD54" s="89"/>
      <c r="AE54" s="89">
        <v>0.3</v>
      </c>
      <c r="AF54" s="89">
        <v>0.3</v>
      </c>
      <c r="AG54" s="89"/>
      <c r="AH54" s="89">
        <v>4.0999999999999996</v>
      </c>
      <c r="AI54" s="89"/>
      <c r="AJ54" s="89">
        <v>0.3</v>
      </c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</row>
    <row r="55" spans="1:52">
      <c r="A55" s="88" t="s">
        <v>411</v>
      </c>
      <c r="B55" s="89">
        <v>100</v>
      </c>
      <c r="C55" s="89"/>
      <c r="D55" s="89"/>
      <c r="E55" s="89"/>
      <c r="F55" s="89"/>
      <c r="G55" s="89"/>
      <c r="H55" s="89"/>
      <c r="I55" s="89"/>
      <c r="J55" s="89"/>
      <c r="K55" s="89"/>
      <c r="L55" s="89">
        <v>100</v>
      </c>
      <c r="M55" s="89">
        <v>100</v>
      </c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</row>
    <row r="56" spans="1:52">
      <c r="A56" s="88" t="s">
        <v>486</v>
      </c>
      <c r="B56" s="89">
        <v>1200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>
        <v>1200</v>
      </c>
      <c r="AL56" s="89"/>
      <c r="AM56" s="89"/>
      <c r="AN56" s="89"/>
      <c r="AO56" s="89"/>
      <c r="AP56" s="89"/>
      <c r="AQ56" s="89"/>
      <c r="AR56" s="89"/>
      <c r="AS56" s="89">
        <v>1200</v>
      </c>
      <c r="AT56" s="89"/>
      <c r="AU56" s="89"/>
      <c r="AV56" s="89"/>
      <c r="AW56" s="89"/>
      <c r="AX56" s="89"/>
      <c r="AY56" s="89"/>
      <c r="AZ56" s="89"/>
    </row>
    <row r="57" spans="1:52">
      <c r="A57" s="88" t="s">
        <v>370</v>
      </c>
      <c r="B57" s="89">
        <v>39.6</v>
      </c>
      <c r="C57" s="89">
        <v>33.9</v>
      </c>
      <c r="D57" s="89">
        <v>22.1</v>
      </c>
      <c r="E57" s="89">
        <v>11.8</v>
      </c>
      <c r="F57" s="89"/>
      <c r="G57" s="89"/>
      <c r="H57" s="89"/>
      <c r="I57" s="89"/>
      <c r="J57" s="89"/>
      <c r="K57" s="89"/>
      <c r="L57" s="89">
        <v>5.7</v>
      </c>
      <c r="M57" s="89">
        <v>0.7</v>
      </c>
      <c r="N57" s="89"/>
      <c r="O57" s="89"/>
      <c r="P57" s="89"/>
      <c r="Q57" s="89"/>
      <c r="R57" s="89">
        <v>0.8</v>
      </c>
      <c r="S57" s="89"/>
      <c r="T57" s="89"/>
      <c r="U57" s="89">
        <v>0.6</v>
      </c>
      <c r="V57" s="89"/>
      <c r="W57" s="89"/>
      <c r="X57" s="89"/>
      <c r="Y57" s="89"/>
      <c r="Z57" s="89"/>
      <c r="AA57" s="89"/>
      <c r="AB57" s="89"/>
      <c r="AC57" s="89"/>
      <c r="AD57" s="89"/>
      <c r="AE57" s="89">
        <v>0.2</v>
      </c>
      <c r="AF57" s="89">
        <v>0.2</v>
      </c>
      <c r="AG57" s="89"/>
      <c r="AH57" s="89">
        <v>2.9</v>
      </c>
      <c r="AI57" s="89"/>
      <c r="AJ57" s="89">
        <v>0.3</v>
      </c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</row>
    <row r="58" spans="1:52">
      <c r="A58" s="88" t="s">
        <v>371</v>
      </c>
      <c r="B58" s="89">
        <v>66.599999999999994</v>
      </c>
      <c r="C58" s="89">
        <v>57.3</v>
      </c>
      <c r="D58" s="89">
        <v>37.299999999999997</v>
      </c>
      <c r="E58" s="89">
        <v>20</v>
      </c>
      <c r="F58" s="89"/>
      <c r="G58" s="89"/>
      <c r="H58" s="89"/>
      <c r="I58" s="89"/>
      <c r="J58" s="89"/>
      <c r="K58" s="89"/>
      <c r="L58" s="89">
        <v>9.3000000000000007</v>
      </c>
      <c r="M58" s="89">
        <v>0.5</v>
      </c>
      <c r="N58" s="89">
        <v>0.1</v>
      </c>
      <c r="O58" s="89">
        <v>0.1</v>
      </c>
      <c r="P58" s="89">
        <v>0.1</v>
      </c>
      <c r="Q58" s="89">
        <v>0.1</v>
      </c>
      <c r="R58" s="89">
        <v>0.2</v>
      </c>
      <c r="S58" s="89"/>
      <c r="T58" s="89">
        <v>0.1</v>
      </c>
      <c r="U58" s="89">
        <v>0.1</v>
      </c>
      <c r="V58" s="89"/>
      <c r="W58" s="89">
        <v>0.1</v>
      </c>
      <c r="X58" s="89"/>
      <c r="Y58" s="89">
        <v>0.1</v>
      </c>
      <c r="Z58" s="89">
        <v>0.1</v>
      </c>
      <c r="AA58" s="89"/>
      <c r="AB58" s="89"/>
      <c r="AC58" s="89"/>
      <c r="AD58" s="89">
        <v>0.1</v>
      </c>
      <c r="AE58" s="89">
        <v>0.3</v>
      </c>
      <c r="AF58" s="89">
        <v>0.3</v>
      </c>
      <c r="AG58" s="89"/>
      <c r="AH58" s="89">
        <v>6.7</v>
      </c>
      <c r="AI58" s="89"/>
      <c r="AJ58" s="89">
        <v>0.3</v>
      </c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</row>
    <row r="59" spans="1:52">
      <c r="A59" s="88" t="s">
        <v>445</v>
      </c>
      <c r="B59" s="89">
        <v>67.7</v>
      </c>
      <c r="C59" s="89">
        <v>63.7</v>
      </c>
      <c r="D59" s="89">
        <v>40</v>
      </c>
      <c r="E59" s="89">
        <v>19.5</v>
      </c>
      <c r="F59" s="89"/>
      <c r="G59" s="89"/>
      <c r="H59" s="89"/>
      <c r="I59" s="89"/>
      <c r="J59" s="89"/>
      <c r="K59" s="89">
        <v>4.2</v>
      </c>
      <c r="L59" s="89">
        <v>4</v>
      </c>
      <c r="M59" s="89">
        <v>1.1000000000000001</v>
      </c>
      <c r="N59" s="89">
        <v>0.5</v>
      </c>
      <c r="O59" s="89"/>
      <c r="P59" s="89">
        <v>0.1</v>
      </c>
      <c r="Q59" s="89">
        <v>0.1</v>
      </c>
      <c r="R59" s="89">
        <v>0.1</v>
      </c>
      <c r="S59" s="89"/>
      <c r="T59" s="89"/>
      <c r="U59" s="89">
        <v>0.2</v>
      </c>
      <c r="V59" s="89"/>
      <c r="W59" s="89">
        <v>0.2</v>
      </c>
      <c r="X59" s="89"/>
      <c r="Y59" s="89">
        <v>0.2</v>
      </c>
      <c r="Z59" s="89">
        <v>0.2</v>
      </c>
      <c r="AA59" s="89"/>
      <c r="AB59" s="89"/>
      <c r="AC59" s="89"/>
      <c r="AD59" s="89"/>
      <c r="AE59" s="89">
        <v>0.3</v>
      </c>
      <c r="AF59" s="89">
        <v>0.3</v>
      </c>
      <c r="AG59" s="89"/>
      <c r="AH59" s="89">
        <v>0.3</v>
      </c>
      <c r="AI59" s="89"/>
      <c r="AJ59" s="89">
        <v>0.4</v>
      </c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</row>
    <row r="60" spans="1:52">
      <c r="A60" s="88" t="s">
        <v>446</v>
      </c>
      <c r="B60" s="89">
        <v>14.8</v>
      </c>
      <c r="C60" s="89">
        <v>12.2</v>
      </c>
      <c r="D60" s="89">
        <v>6.2</v>
      </c>
      <c r="E60" s="89">
        <v>3.8</v>
      </c>
      <c r="F60" s="89"/>
      <c r="G60" s="89"/>
      <c r="H60" s="89"/>
      <c r="I60" s="89">
        <v>0.8</v>
      </c>
      <c r="J60" s="89">
        <v>1.4</v>
      </c>
      <c r="K60" s="89"/>
      <c r="L60" s="89">
        <v>2.6</v>
      </c>
      <c r="M60" s="89">
        <v>2.2000000000000002</v>
      </c>
      <c r="N60" s="89">
        <v>0.1</v>
      </c>
      <c r="O60" s="89"/>
      <c r="P60" s="89"/>
      <c r="Q60" s="89"/>
      <c r="R60" s="89">
        <v>0.1</v>
      </c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>
        <v>0.2</v>
      </c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</row>
    <row r="61" spans="1:52">
      <c r="A61" s="88" t="s">
        <v>447</v>
      </c>
      <c r="B61" s="89">
        <v>18.3</v>
      </c>
      <c r="C61" s="89">
        <v>17.2</v>
      </c>
      <c r="D61" s="89">
        <v>11.3</v>
      </c>
      <c r="E61" s="89">
        <v>5.9</v>
      </c>
      <c r="F61" s="89"/>
      <c r="G61" s="89"/>
      <c r="H61" s="89"/>
      <c r="I61" s="89"/>
      <c r="J61" s="89"/>
      <c r="K61" s="89"/>
      <c r="L61" s="89">
        <v>1.1000000000000001</v>
      </c>
      <c r="M61" s="89">
        <v>0.4</v>
      </c>
      <c r="N61" s="89">
        <v>0.1</v>
      </c>
      <c r="O61" s="89"/>
      <c r="P61" s="89"/>
      <c r="Q61" s="89"/>
      <c r="R61" s="89">
        <v>0.1</v>
      </c>
      <c r="S61" s="89"/>
      <c r="T61" s="89"/>
      <c r="U61" s="89">
        <v>0.1</v>
      </c>
      <c r="V61" s="89"/>
      <c r="W61" s="89"/>
      <c r="X61" s="89"/>
      <c r="Y61" s="89"/>
      <c r="Z61" s="89"/>
      <c r="AA61" s="89"/>
      <c r="AB61" s="89"/>
      <c r="AC61" s="89"/>
      <c r="AD61" s="89"/>
      <c r="AE61" s="89">
        <v>0.1</v>
      </c>
      <c r="AF61" s="89">
        <v>0.1</v>
      </c>
      <c r="AG61" s="89"/>
      <c r="AH61" s="89">
        <v>0.2</v>
      </c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</row>
    <row r="62" spans="1:52">
      <c r="A62" s="88" t="s">
        <v>448</v>
      </c>
      <c r="B62" s="89">
        <v>23.9</v>
      </c>
      <c r="C62" s="89">
        <v>22.4</v>
      </c>
      <c r="D62" s="89">
        <v>14.4</v>
      </c>
      <c r="E62" s="89">
        <v>8</v>
      </c>
      <c r="F62" s="89"/>
      <c r="G62" s="89"/>
      <c r="H62" s="89"/>
      <c r="I62" s="89"/>
      <c r="J62" s="89"/>
      <c r="K62" s="89"/>
      <c r="L62" s="89">
        <v>1.5</v>
      </c>
      <c r="M62" s="89">
        <v>0.3</v>
      </c>
      <c r="N62" s="89"/>
      <c r="O62" s="89"/>
      <c r="P62" s="89">
        <v>0.1</v>
      </c>
      <c r="Q62" s="89">
        <v>0.1</v>
      </c>
      <c r="R62" s="89">
        <v>0.1</v>
      </c>
      <c r="S62" s="89"/>
      <c r="T62" s="89">
        <v>0.1</v>
      </c>
      <c r="U62" s="89">
        <v>0.2</v>
      </c>
      <c r="V62" s="89"/>
      <c r="W62" s="89"/>
      <c r="X62" s="89"/>
      <c r="Y62" s="89"/>
      <c r="Z62" s="89"/>
      <c r="AA62" s="89"/>
      <c r="AB62" s="89"/>
      <c r="AC62" s="89"/>
      <c r="AD62" s="89"/>
      <c r="AE62" s="89">
        <v>0.1</v>
      </c>
      <c r="AF62" s="89">
        <v>0.1</v>
      </c>
      <c r="AG62" s="89"/>
      <c r="AH62" s="89">
        <v>0.3</v>
      </c>
      <c r="AI62" s="89"/>
      <c r="AJ62" s="89">
        <v>0.1</v>
      </c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</row>
    <row r="63" spans="1:52">
      <c r="A63" s="88" t="s">
        <v>372</v>
      </c>
      <c r="B63" s="89">
        <v>1514.1</v>
      </c>
      <c r="C63" s="89">
        <v>586</v>
      </c>
      <c r="D63" s="89">
        <v>365.5</v>
      </c>
      <c r="E63" s="89">
        <v>220.5</v>
      </c>
      <c r="F63" s="89"/>
      <c r="G63" s="89"/>
      <c r="H63" s="89"/>
      <c r="I63" s="89"/>
      <c r="J63" s="89"/>
      <c r="K63" s="89"/>
      <c r="L63" s="89">
        <v>666.9</v>
      </c>
      <c r="M63" s="89">
        <v>30.6</v>
      </c>
      <c r="N63" s="89">
        <v>5</v>
      </c>
      <c r="O63" s="89">
        <v>1</v>
      </c>
      <c r="P63" s="89">
        <v>3</v>
      </c>
      <c r="Q63" s="89">
        <v>80</v>
      </c>
      <c r="R63" s="89">
        <v>3</v>
      </c>
      <c r="S63" s="89"/>
      <c r="T63" s="89">
        <v>0.3</v>
      </c>
      <c r="U63" s="89">
        <v>30</v>
      </c>
      <c r="V63" s="89"/>
      <c r="W63" s="89">
        <v>370</v>
      </c>
      <c r="X63" s="89"/>
      <c r="Y63" s="89">
        <v>2</v>
      </c>
      <c r="Z63" s="89">
        <v>2</v>
      </c>
      <c r="AA63" s="89">
        <v>8</v>
      </c>
      <c r="AB63" s="89"/>
      <c r="AC63" s="89"/>
      <c r="AD63" s="89">
        <v>9</v>
      </c>
      <c r="AE63" s="89">
        <v>12</v>
      </c>
      <c r="AF63" s="89">
        <v>45</v>
      </c>
      <c r="AG63" s="89"/>
      <c r="AH63" s="89">
        <v>65</v>
      </c>
      <c r="AI63" s="89"/>
      <c r="AJ63" s="89">
        <v>1</v>
      </c>
      <c r="AK63" s="89"/>
      <c r="AL63" s="89"/>
      <c r="AM63" s="89"/>
      <c r="AN63" s="89"/>
      <c r="AO63" s="89"/>
      <c r="AP63" s="89"/>
      <c r="AQ63" s="89"/>
      <c r="AR63" s="89"/>
      <c r="AS63" s="89"/>
      <c r="AT63" s="89">
        <v>261.2</v>
      </c>
      <c r="AU63" s="89"/>
      <c r="AV63" s="89">
        <v>261.2</v>
      </c>
      <c r="AW63" s="89"/>
      <c r="AX63" s="89"/>
      <c r="AY63" s="89"/>
      <c r="AZ63" s="89"/>
    </row>
    <row r="64" spans="1:52">
      <c r="A64" s="88" t="s">
        <v>449</v>
      </c>
      <c r="B64" s="89">
        <v>32.1</v>
      </c>
      <c r="C64" s="89">
        <v>30</v>
      </c>
      <c r="D64" s="89">
        <v>18.5</v>
      </c>
      <c r="E64" s="89">
        <v>11.5</v>
      </c>
      <c r="F64" s="89"/>
      <c r="G64" s="89"/>
      <c r="H64" s="89"/>
      <c r="I64" s="89"/>
      <c r="J64" s="89"/>
      <c r="K64" s="89"/>
      <c r="L64" s="89">
        <v>2</v>
      </c>
      <c r="M64" s="89">
        <v>0.4</v>
      </c>
      <c r="N64" s="89">
        <v>0.5</v>
      </c>
      <c r="O64" s="89"/>
      <c r="P64" s="89"/>
      <c r="Q64" s="89"/>
      <c r="R64" s="89">
        <v>0.3</v>
      </c>
      <c r="S64" s="89"/>
      <c r="T64" s="89"/>
      <c r="U64" s="89">
        <v>0.3</v>
      </c>
      <c r="V64" s="89"/>
      <c r="W64" s="89"/>
      <c r="X64" s="89"/>
      <c r="Y64" s="89"/>
      <c r="Z64" s="89">
        <v>0.1</v>
      </c>
      <c r="AA64" s="89"/>
      <c r="AB64" s="89"/>
      <c r="AC64" s="89"/>
      <c r="AD64" s="89"/>
      <c r="AE64" s="89">
        <v>0.1</v>
      </c>
      <c r="AF64" s="89">
        <v>0.1</v>
      </c>
      <c r="AG64" s="89"/>
      <c r="AH64" s="89">
        <v>0.2</v>
      </c>
      <c r="AI64" s="89"/>
      <c r="AJ64" s="89"/>
      <c r="AK64" s="89">
        <v>0.1</v>
      </c>
      <c r="AL64" s="89"/>
      <c r="AM64" s="89"/>
      <c r="AN64" s="89"/>
      <c r="AO64" s="89"/>
      <c r="AP64" s="89"/>
      <c r="AQ64" s="89"/>
      <c r="AR64" s="89">
        <v>0.1</v>
      </c>
      <c r="AS64" s="89"/>
      <c r="AT64" s="89"/>
      <c r="AU64" s="89"/>
      <c r="AV64" s="89"/>
      <c r="AW64" s="89"/>
      <c r="AX64" s="89"/>
      <c r="AY64" s="89"/>
      <c r="AZ64" s="89"/>
    </row>
    <row r="65" spans="1:52">
      <c r="A65" s="88" t="s">
        <v>373</v>
      </c>
      <c r="B65" s="89">
        <v>218.5</v>
      </c>
      <c r="C65" s="89">
        <v>196.2</v>
      </c>
      <c r="D65" s="89">
        <v>84.1</v>
      </c>
      <c r="E65" s="89">
        <v>47.9</v>
      </c>
      <c r="F65" s="89"/>
      <c r="G65" s="89"/>
      <c r="H65" s="89"/>
      <c r="I65" s="89"/>
      <c r="J65" s="89"/>
      <c r="K65" s="89">
        <v>64.2</v>
      </c>
      <c r="L65" s="89">
        <v>22.3</v>
      </c>
      <c r="M65" s="89">
        <v>1.5</v>
      </c>
      <c r="N65" s="89">
        <v>0.6</v>
      </c>
      <c r="O65" s="89">
        <v>0.1</v>
      </c>
      <c r="P65" s="89"/>
      <c r="Q65" s="89"/>
      <c r="R65" s="89">
        <v>1.1000000000000001</v>
      </c>
      <c r="S65" s="89"/>
      <c r="T65" s="89"/>
      <c r="U65" s="89">
        <v>2.7</v>
      </c>
      <c r="V65" s="89"/>
      <c r="W65" s="89">
        <v>0.2</v>
      </c>
      <c r="X65" s="89"/>
      <c r="Y65" s="89">
        <v>0.1</v>
      </c>
      <c r="Z65" s="89">
        <v>0.1</v>
      </c>
      <c r="AA65" s="89">
        <v>0.5</v>
      </c>
      <c r="AB65" s="89"/>
      <c r="AC65" s="89"/>
      <c r="AD65" s="89"/>
      <c r="AE65" s="89">
        <v>0.5</v>
      </c>
      <c r="AF65" s="89">
        <v>0.5</v>
      </c>
      <c r="AG65" s="89"/>
      <c r="AH65" s="89">
        <v>14</v>
      </c>
      <c r="AI65" s="89"/>
      <c r="AJ65" s="89">
        <v>0.4</v>
      </c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</row>
    <row r="66" spans="1:52">
      <c r="A66" s="88" t="s">
        <v>450</v>
      </c>
      <c r="B66" s="89">
        <v>37.4</v>
      </c>
      <c r="C66" s="89">
        <v>35.1</v>
      </c>
      <c r="D66" s="89">
        <v>22.1</v>
      </c>
      <c r="E66" s="89">
        <v>13</v>
      </c>
      <c r="F66" s="89"/>
      <c r="G66" s="89"/>
      <c r="H66" s="89"/>
      <c r="I66" s="89"/>
      <c r="J66" s="89"/>
      <c r="K66" s="89"/>
      <c r="L66" s="89">
        <v>2.2999999999999998</v>
      </c>
      <c r="M66" s="89">
        <v>0.4</v>
      </c>
      <c r="N66" s="89">
        <v>0.1</v>
      </c>
      <c r="O66" s="89"/>
      <c r="P66" s="89"/>
      <c r="Q66" s="89"/>
      <c r="R66" s="89">
        <v>0.3</v>
      </c>
      <c r="S66" s="89"/>
      <c r="T66" s="89"/>
      <c r="U66" s="89">
        <v>0.8</v>
      </c>
      <c r="V66" s="89"/>
      <c r="W66" s="89"/>
      <c r="X66" s="89"/>
      <c r="Y66" s="89"/>
      <c r="Z66" s="89"/>
      <c r="AA66" s="89"/>
      <c r="AB66" s="89"/>
      <c r="AC66" s="89"/>
      <c r="AD66" s="89"/>
      <c r="AE66" s="89">
        <v>0.1</v>
      </c>
      <c r="AF66" s="89">
        <v>0.1</v>
      </c>
      <c r="AG66" s="89"/>
      <c r="AH66" s="89">
        <v>0.5</v>
      </c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</row>
    <row r="67" spans="1:52">
      <c r="A67" s="88" t="s">
        <v>451</v>
      </c>
      <c r="B67" s="89">
        <v>75.599999999999994</v>
      </c>
      <c r="C67" s="89">
        <v>70.599999999999994</v>
      </c>
      <c r="D67" s="89">
        <v>46.4</v>
      </c>
      <c r="E67" s="89">
        <v>24.2</v>
      </c>
      <c r="F67" s="89"/>
      <c r="G67" s="89"/>
      <c r="H67" s="89"/>
      <c r="I67" s="89"/>
      <c r="J67" s="89"/>
      <c r="K67" s="89"/>
      <c r="L67" s="89">
        <v>4.9000000000000004</v>
      </c>
      <c r="M67" s="89">
        <v>0.5</v>
      </c>
      <c r="N67" s="89"/>
      <c r="O67" s="89"/>
      <c r="P67" s="89">
        <v>0.5</v>
      </c>
      <c r="Q67" s="89">
        <v>1.5</v>
      </c>
      <c r="R67" s="89">
        <v>0.4</v>
      </c>
      <c r="S67" s="89"/>
      <c r="T67" s="89"/>
      <c r="U67" s="89">
        <v>1</v>
      </c>
      <c r="V67" s="89"/>
      <c r="W67" s="89"/>
      <c r="X67" s="89"/>
      <c r="Y67" s="89"/>
      <c r="Z67" s="89"/>
      <c r="AA67" s="89"/>
      <c r="AB67" s="89"/>
      <c r="AC67" s="89"/>
      <c r="AD67" s="89"/>
      <c r="AE67" s="89">
        <v>0.4</v>
      </c>
      <c r="AF67" s="89">
        <v>0.3</v>
      </c>
      <c r="AG67" s="89"/>
      <c r="AH67" s="89"/>
      <c r="AI67" s="89"/>
      <c r="AJ67" s="89">
        <v>0.3</v>
      </c>
      <c r="AK67" s="89">
        <v>0.1</v>
      </c>
      <c r="AL67" s="89"/>
      <c r="AM67" s="89"/>
      <c r="AN67" s="89"/>
      <c r="AO67" s="89"/>
      <c r="AP67" s="89"/>
      <c r="AQ67" s="89"/>
      <c r="AR67" s="89">
        <v>0.1</v>
      </c>
      <c r="AS67" s="89"/>
      <c r="AT67" s="89"/>
      <c r="AU67" s="89"/>
      <c r="AV67" s="89"/>
      <c r="AW67" s="89"/>
      <c r="AX67" s="89"/>
      <c r="AY67" s="89"/>
      <c r="AZ67" s="89"/>
    </row>
    <row r="68" spans="1:52">
      <c r="A68" s="88" t="s">
        <v>452</v>
      </c>
      <c r="B68" s="89">
        <v>158.19999999999999</v>
      </c>
      <c r="C68" s="89">
        <v>149.19999999999999</v>
      </c>
      <c r="D68" s="89">
        <v>95</v>
      </c>
      <c r="E68" s="89">
        <v>54.2</v>
      </c>
      <c r="F68" s="89"/>
      <c r="G68" s="89"/>
      <c r="H68" s="89"/>
      <c r="I68" s="89"/>
      <c r="J68" s="89"/>
      <c r="K68" s="89"/>
      <c r="L68" s="89">
        <v>9</v>
      </c>
      <c r="M68" s="89">
        <v>2.2999999999999998</v>
      </c>
      <c r="N68" s="89">
        <v>0.3</v>
      </c>
      <c r="O68" s="89">
        <v>0.2</v>
      </c>
      <c r="P68" s="89">
        <v>0.3</v>
      </c>
      <c r="Q68" s="89">
        <v>1</v>
      </c>
      <c r="R68" s="89">
        <v>1.3</v>
      </c>
      <c r="S68" s="89"/>
      <c r="T68" s="89">
        <v>0.3</v>
      </c>
      <c r="U68" s="89">
        <v>1.9</v>
      </c>
      <c r="V68" s="89"/>
      <c r="W68" s="89"/>
      <c r="X68" s="89"/>
      <c r="Y68" s="89"/>
      <c r="Z68" s="89"/>
      <c r="AA68" s="89">
        <v>0.2</v>
      </c>
      <c r="AB68" s="89"/>
      <c r="AC68" s="89"/>
      <c r="AD68" s="89"/>
      <c r="AE68" s="89">
        <v>0.3</v>
      </c>
      <c r="AF68" s="89">
        <v>0.3</v>
      </c>
      <c r="AG68" s="89"/>
      <c r="AH68" s="89">
        <v>0.6</v>
      </c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</row>
    <row r="69" spans="1:52">
      <c r="A69" s="88" t="s">
        <v>374</v>
      </c>
      <c r="B69" s="89">
        <v>633</v>
      </c>
      <c r="C69" s="89">
        <v>633</v>
      </c>
      <c r="D69" s="89">
        <v>633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</row>
    <row r="70" spans="1:52">
      <c r="A70" s="88" t="s">
        <v>375</v>
      </c>
      <c r="B70" s="89">
        <v>112.4</v>
      </c>
      <c r="C70" s="89">
        <v>96.4</v>
      </c>
      <c r="D70" s="89">
        <v>47.3</v>
      </c>
      <c r="E70" s="89">
        <v>30.1</v>
      </c>
      <c r="F70" s="89"/>
      <c r="G70" s="89"/>
      <c r="H70" s="89"/>
      <c r="I70" s="89"/>
      <c r="J70" s="89"/>
      <c r="K70" s="89">
        <v>19</v>
      </c>
      <c r="L70" s="89">
        <v>15.9</v>
      </c>
      <c r="M70" s="89">
        <v>1.4</v>
      </c>
      <c r="N70" s="89">
        <v>1</v>
      </c>
      <c r="O70" s="89"/>
      <c r="P70" s="89"/>
      <c r="Q70" s="89"/>
      <c r="R70" s="89"/>
      <c r="S70" s="89"/>
      <c r="T70" s="89"/>
      <c r="U70" s="89">
        <v>1.5</v>
      </c>
      <c r="V70" s="89"/>
      <c r="W70" s="89"/>
      <c r="X70" s="89"/>
      <c r="Y70" s="89"/>
      <c r="Z70" s="89"/>
      <c r="AA70" s="89"/>
      <c r="AB70" s="89"/>
      <c r="AC70" s="89"/>
      <c r="AD70" s="89"/>
      <c r="AE70" s="89">
        <v>0.5</v>
      </c>
      <c r="AF70" s="89">
        <v>0.4</v>
      </c>
      <c r="AG70" s="89"/>
      <c r="AH70" s="89">
        <v>10.7</v>
      </c>
      <c r="AI70" s="89"/>
      <c r="AJ70" s="89">
        <v>0.4</v>
      </c>
      <c r="AK70" s="89">
        <v>0.1</v>
      </c>
      <c r="AL70" s="89"/>
      <c r="AM70" s="89"/>
      <c r="AN70" s="89"/>
      <c r="AO70" s="89"/>
      <c r="AP70" s="89"/>
      <c r="AQ70" s="89"/>
      <c r="AR70" s="89">
        <v>0.1</v>
      </c>
      <c r="AS70" s="89"/>
      <c r="AT70" s="89"/>
      <c r="AU70" s="89"/>
      <c r="AV70" s="89"/>
      <c r="AW70" s="89"/>
      <c r="AX70" s="89"/>
      <c r="AY70" s="89"/>
      <c r="AZ70" s="89"/>
    </row>
    <row r="71" spans="1:52">
      <c r="A71" s="88" t="s">
        <v>471</v>
      </c>
      <c r="B71" s="89">
        <v>186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>
        <v>186</v>
      </c>
      <c r="AL71" s="89"/>
      <c r="AM71" s="89"/>
      <c r="AN71" s="89"/>
      <c r="AO71" s="89">
        <v>186</v>
      </c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</row>
    <row r="72" spans="1:52">
      <c r="A72" s="88" t="s">
        <v>472</v>
      </c>
      <c r="B72" s="89">
        <v>265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>
        <v>265</v>
      </c>
      <c r="AL72" s="89">
        <v>185.5</v>
      </c>
      <c r="AM72" s="89">
        <v>0.6</v>
      </c>
      <c r="AN72" s="89"/>
      <c r="AO72" s="89">
        <v>48.5</v>
      </c>
      <c r="AP72" s="89"/>
      <c r="AQ72" s="89">
        <v>25</v>
      </c>
      <c r="AR72" s="89">
        <v>5.4</v>
      </c>
      <c r="AS72" s="89"/>
      <c r="AT72" s="89"/>
      <c r="AU72" s="89"/>
      <c r="AV72" s="89"/>
      <c r="AW72" s="89"/>
      <c r="AX72" s="89"/>
      <c r="AY72" s="89"/>
      <c r="AZ72" s="89"/>
    </row>
    <row r="73" spans="1:52">
      <c r="A73" s="88" t="s">
        <v>473</v>
      </c>
      <c r="B73" s="89">
        <v>493.2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>
        <v>493.2</v>
      </c>
      <c r="AL73" s="89">
        <v>100.2</v>
      </c>
      <c r="AM73" s="89">
        <v>3.5</v>
      </c>
      <c r="AN73" s="89">
        <v>29.3</v>
      </c>
      <c r="AO73" s="89">
        <v>333</v>
      </c>
      <c r="AP73" s="89"/>
      <c r="AQ73" s="89">
        <v>14</v>
      </c>
      <c r="AR73" s="89">
        <v>13.2</v>
      </c>
      <c r="AS73" s="89"/>
      <c r="AT73" s="89"/>
      <c r="AU73" s="89"/>
      <c r="AV73" s="89"/>
      <c r="AW73" s="89"/>
      <c r="AX73" s="89"/>
      <c r="AY73" s="89"/>
      <c r="AZ73" s="89"/>
    </row>
    <row r="74" spans="1:52">
      <c r="A74" s="88" t="s">
        <v>396</v>
      </c>
      <c r="B74" s="89">
        <v>6037.6</v>
      </c>
      <c r="C74" s="89">
        <v>6037.6</v>
      </c>
      <c r="D74" s="89"/>
      <c r="E74" s="89"/>
      <c r="F74" s="89"/>
      <c r="G74" s="89">
        <v>6037.6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</row>
    <row r="75" spans="1:52">
      <c r="A75" s="88" t="s">
        <v>397</v>
      </c>
      <c r="B75" s="89">
        <v>2415.1999999999998</v>
      </c>
      <c r="C75" s="89">
        <v>2415.1999999999998</v>
      </c>
      <c r="D75" s="89"/>
      <c r="E75" s="89"/>
      <c r="F75" s="89"/>
      <c r="G75" s="89"/>
      <c r="H75" s="89">
        <v>2415.1999999999998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</row>
    <row r="76" spans="1:52">
      <c r="A76" s="88" t="s">
        <v>488</v>
      </c>
      <c r="B76" s="89">
        <v>6000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>
        <v>6000</v>
      </c>
      <c r="AX76" s="89">
        <v>6000</v>
      </c>
      <c r="AY76" s="89"/>
      <c r="AZ76" s="89"/>
    </row>
    <row r="77" spans="1:52">
      <c r="A77" s="88" t="s">
        <v>474</v>
      </c>
      <c r="B77" s="89">
        <v>572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>
        <v>572</v>
      </c>
      <c r="AL77" s="89">
        <v>82</v>
      </c>
      <c r="AM77" s="89"/>
      <c r="AN77" s="89">
        <v>400</v>
      </c>
      <c r="AO77" s="89"/>
      <c r="AP77" s="89"/>
      <c r="AQ77" s="89"/>
      <c r="AR77" s="89"/>
      <c r="AS77" s="89">
        <v>90</v>
      </c>
      <c r="AT77" s="89"/>
      <c r="AU77" s="89"/>
      <c r="AV77" s="89"/>
      <c r="AW77" s="89"/>
      <c r="AX77" s="89"/>
      <c r="AY77" s="89"/>
      <c r="AZ77" s="89"/>
    </row>
    <row r="78" spans="1:52">
      <c r="A78" s="88" t="s">
        <v>475</v>
      </c>
      <c r="B78" s="89">
        <v>804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>
        <v>804</v>
      </c>
      <c r="AL78" s="89"/>
      <c r="AM78" s="89"/>
      <c r="AN78" s="89"/>
      <c r="AO78" s="89">
        <v>804</v>
      </c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</row>
    <row r="79" spans="1:52">
      <c r="A79" s="88" t="s">
        <v>476</v>
      </c>
      <c r="B79" s="89">
        <v>688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>
        <v>688</v>
      </c>
      <c r="AL79" s="89"/>
      <c r="AM79" s="89"/>
      <c r="AN79" s="89">
        <v>688</v>
      </c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</row>
    <row r="80" spans="1:52">
      <c r="A80" s="88" t="s">
        <v>453</v>
      </c>
      <c r="B80" s="89">
        <v>451.7</v>
      </c>
      <c r="C80" s="89">
        <v>224.8</v>
      </c>
      <c r="D80" s="89">
        <v>103.1</v>
      </c>
      <c r="E80" s="89">
        <v>62.1</v>
      </c>
      <c r="F80" s="89">
        <v>3.3</v>
      </c>
      <c r="G80" s="89"/>
      <c r="H80" s="89"/>
      <c r="I80" s="89"/>
      <c r="J80" s="89"/>
      <c r="K80" s="89">
        <v>56.3</v>
      </c>
      <c r="L80" s="89">
        <v>226.7</v>
      </c>
      <c r="M80" s="89">
        <v>7.4</v>
      </c>
      <c r="N80" s="89">
        <v>0.5</v>
      </c>
      <c r="O80" s="89"/>
      <c r="P80" s="89">
        <v>0.1</v>
      </c>
      <c r="Q80" s="89">
        <v>18.7</v>
      </c>
      <c r="R80" s="89">
        <v>0.3</v>
      </c>
      <c r="S80" s="89">
        <v>36</v>
      </c>
      <c r="T80" s="89"/>
      <c r="U80" s="89">
        <v>6.2</v>
      </c>
      <c r="V80" s="89"/>
      <c r="W80" s="89">
        <v>41.6</v>
      </c>
      <c r="X80" s="89"/>
      <c r="Y80" s="89"/>
      <c r="Z80" s="89"/>
      <c r="AA80" s="89"/>
      <c r="AB80" s="89">
        <v>40</v>
      </c>
      <c r="AC80" s="89">
        <v>30.2</v>
      </c>
      <c r="AD80" s="89"/>
      <c r="AE80" s="89">
        <v>0.7</v>
      </c>
      <c r="AF80" s="89">
        <v>0.6</v>
      </c>
      <c r="AG80" s="89">
        <v>44</v>
      </c>
      <c r="AH80" s="89"/>
      <c r="AI80" s="89"/>
      <c r="AJ80" s="89">
        <v>0.4</v>
      </c>
      <c r="AK80" s="89">
        <v>0.2</v>
      </c>
      <c r="AL80" s="89"/>
      <c r="AM80" s="89"/>
      <c r="AN80" s="89"/>
      <c r="AO80" s="89"/>
      <c r="AP80" s="89"/>
      <c r="AQ80" s="89"/>
      <c r="AR80" s="89">
        <v>0.2</v>
      </c>
      <c r="AS80" s="89"/>
      <c r="AT80" s="89"/>
      <c r="AU80" s="89"/>
      <c r="AV80" s="89"/>
      <c r="AW80" s="89"/>
      <c r="AX80" s="89"/>
      <c r="AY80" s="89"/>
      <c r="AZ80" s="89"/>
    </row>
    <row r="81" spans="1:52">
      <c r="A81" s="88" t="s">
        <v>477</v>
      </c>
      <c r="B81" s="89">
        <v>158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>
        <v>158</v>
      </c>
      <c r="AL81" s="89"/>
      <c r="AM81" s="89"/>
      <c r="AN81" s="89"/>
      <c r="AO81" s="89">
        <v>158</v>
      </c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</row>
    <row r="82" spans="1:52">
      <c r="A82" s="88" t="s">
        <v>376</v>
      </c>
      <c r="B82" s="89">
        <v>27.9</v>
      </c>
      <c r="C82" s="89">
        <v>23.8</v>
      </c>
      <c r="D82" s="89">
        <v>11.8</v>
      </c>
      <c r="E82" s="89">
        <v>7.8</v>
      </c>
      <c r="F82" s="89"/>
      <c r="G82" s="89"/>
      <c r="H82" s="89"/>
      <c r="I82" s="89"/>
      <c r="J82" s="89"/>
      <c r="K82" s="89">
        <v>4.2</v>
      </c>
      <c r="L82" s="89">
        <v>4.0999999999999996</v>
      </c>
      <c r="M82" s="89">
        <v>0.5</v>
      </c>
      <c r="N82" s="89">
        <v>0.2</v>
      </c>
      <c r="O82" s="89"/>
      <c r="P82" s="89"/>
      <c r="Q82" s="89"/>
      <c r="R82" s="89">
        <v>0.1</v>
      </c>
      <c r="S82" s="89"/>
      <c r="T82" s="89"/>
      <c r="U82" s="89">
        <v>0.4</v>
      </c>
      <c r="V82" s="89"/>
      <c r="W82" s="89"/>
      <c r="X82" s="89"/>
      <c r="Y82" s="89"/>
      <c r="Z82" s="89"/>
      <c r="AA82" s="89"/>
      <c r="AB82" s="89"/>
      <c r="AC82" s="89"/>
      <c r="AD82" s="89"/>
      <c r="AE82" s="89">
        <v>0.1</v>
      </c>
      <c r="AF82" s="89">
        <v>0.1</v>
      </c>
      <c r="AG82" s="89"/>
      <c r="AH82" s="89">
        <v>2.6</v>
      </c>
      <c r="AI82" s="89"/>
      <c r="AJ82" s="89">
        <v>0.1</v>
      </c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</row>
    <row r="83" spans="1:52">
      <c r="A83" s="88" t="s">
        <v>478</v>
      </c>
      <c r="B83" s="89">
        <v>48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>
        <v>48</v>
      </c>
      <c r="AL83" s="89"/>
      <c r="AM83" s="89"/>
      <c r="AN83" s="89"/>
      <c r="AO83" s="89">
        <v>48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</row>
    <row r="84" spans="1:52">
      <c r="A84" s="88" t="s">
        <v>479</v>
      </c>
      <c r="B84" s="89">
        <v>798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>
        <v>798</v>
      </c>
      <c r="AL84" s="89"/>
      <c r="AM84" s="89"/>
      <c r="AN84" s="89"/>
      <c r="AO84" s="89"/>
      <c r="AP84" s="89">
        <v>798</v>
      </c>
      <c r="AQ84" s="89"/>
      <c r="AR84" s="89"/>
      <c r="AS84" s="89"/>
      <c r="AT84" s="89"/>
      <c r="AU84" s="89"/>
      <c r="AV84" s="89"/>
      <c r="AW84" s="89"/>
      <c r="AX84" s="89"/>
      <c r="AY84" s="89"/>
      <c r="AZ84" s="89"/>
    </row>
    <row r="85" spans="1:52">
      <c r="A85" s="88" t="s">
        <v>480</v>
      </c>
      <c r="B85" s="89">
        <v>578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>
        <v>578</v>
      </c>
      <c r="AL85" s="89"/>
      <c r="AM85" s="89"/>
      <c r="AN85" s="89"/>
      <c r="AO85" s="89"/>
      <c r="AP85" s="89">
        <v>578</v>
      </c>
      <c r="AQ85" s="89"/>
      <c r="AR85" s="89"/>
      <c r="AS85" s="89"/>
      <c r="AT85" s="89"/>
      <c r="AU85" s="89"/>
      <c r="AV85" s="89"/>
      <c r="AW85" s="89"/>
      <c r="AX85" s="89"/>
      <c r="AY85" s="89"/>
      <c r="AZ85" s="89"/>
    </row>
    <row r="86" spans="1:52">
      <c r="A86" s="88" t="s">
        <v>481</v>
      </c>
      <c r="B86" s="89">
        <v>2000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>
        <v>2000</v>
      </c>
      <c r="AL86" s="89"/>
      <c r="AM86" s="89"/>
      <c r="AN86" s="89"/>
      <c r="AO86" s="89"/>
      <c r="AP86" s="89">
        <v>2000</v>
      </c>
      <c r="AQ86" s="89"/>
      <c r="AR86" s="89"/>
      <c r="AS86" s="89"/>
      <c r="AT86" s="89"/>
      <c r="AU86" s="89"/>
      <c r="AV86" s="89"/>
      <c r="AW86" s="89"/>
      <c r="AX86" s="89"/>
      <c r="AY86" s="89"/>
      <c r="AZ86" s="89"/>
    </row>
    <row r="87" spans="1:52">
      <c r="A87" s="88" t="s">
        <v>489</v>
      </c>
      <c r="B87" s="89">
        <v>715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>
        <v>715</v>
      </c>
      <c r="AX87" s="89">
        <v>715</v>
      </c>
      <c r="AY87" s="89"/>
      <c r="AZ87" s="89"/>
    </row>
    <row r="88" spans="1:52">
      <c r="A88" s="88" t="s">
        <v>377</v>
      </c>
      <c r="B88" s="89">
        <v>144.9</v>
      </c>
      <c r="C88" s="89">
        <v>102.7</v>
      </c>
      <c r="D88" s="89">
        <v>66.3</v>
      </c>
      <c r="E88" s="89">
        <v>36.4</v>
      </c>
      <c r="F88" s="89"/>
      <c r="G88" s="89"/>
      <c r="H88" s="89"/>
      <c r="I88" s="89"/>
      <c r="J88" s="89"/>
      <c r="K88" s="89"/>
      <c r="L88" s="89">
        <v>42</v>
      </c>
      <c r="M88" s="89">
        <v>6.7</v>
      </c>
      <c r="N88" s="89">
        <v>5</v>
      </c>
      <c r="O88" s="89"/>
      <c r="P88" s="89">
        <v>0.1</v>
      </c>
      <c r="Q88" s="89">
        <v>0.8</v>
      </c>
      <c r="R88" s="89">
        <v>3.4</v>
      </c>
      <c r="S88" s="89"/>
      <c r="T88" s="89"/>
      <c r="U88" s="89">
        <v>0.7</v>
      </c>
      <c r="V88" s="89"/>
      <c r="W88" s="89"/>
      <c r="X88" s="89"/>
      <c r="Y88" s="89"/>
      <c r="Z88" s="89">
        <v>0.5</v>
      </c>
      <c r="AA88" s="89"/>
      <c r="AB88" s="89"/>
      <c r="AC88" s="89"/>
      <c r="AD88" s="89">
        <v>9.1</v>
      </c>
      <c r="AE88" s="89">
        <v>0.6</v>
      </c>
      <c r="AF88" s="89">
        <v>0.6</v>
      </c>
      <c r="AG88" s="89">
        <v>5</v>
      </c>
      <c r="AH88" s="89">
        <v>8.9</v>
      </c>
      <c r="AI88" s="89"/>
      <c r="AJ88" s="89">
        <v>0.6</v>
      </c>
      <c r="AK88" s="89">
        <v>0.2</v>
      </c>
      <c r="AL88" s="89"/>
      <c r="AM88" s="89"/>
      <c r="AN88" s="89"/>
      <c r="AO88" s="89"/>
      <c r="AP88" s="89"/>
      <c r="AQ88" s="89"/>
      <c r="AR88" s="89">
        <v>0.2</v>
      </c>
      <c r="AS88" s="89"/>
      <c r="AT88" s="89"/>
      <c r="AU88" s="89"/>
      <c r="AV88" s="89"/>
      <c r="AW88" s="89"/>
      <c r="AX88" s="89"/>
      <c r="AY88" s="89"/>
      <c r="AZ88" s="89"/>
    </row>
    <row r="89" spans="1:52">
      <c r="A89" s="88" t="s">
        <v>482</v>
      </c>
      <c r="B89" s="89">
        <v>125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>
        <v>125</v>
      </c>
      <c r="AL89" s="89"/>
      <c r="AM89" s="89"/>
      <c r="AN89" s="89"/>
      <c r="AO89" s="89"/>
      <c r="AP89" s="89"/>
      <c r="AQ89" s="89"/>
      <c r="AR89" s="89">
        <v>125</v>
      </c>
      <c r="AS89" s="89"/>
      <c r="AT89" s="89"/>
      <c r="AU89" s="89"/>
      <c r="AV89" s="89"/>
      <c r="AW89" s="89"/>
      <c r="AX89" s="89"/>
      <c r="AY89" s="89"/>
      <c r="AZ89" s="89"/>
    </row>
    <row r="90" spans="1:52">
      <c r="A90" s="88" t="s">
        <v>404</v>
      </c>
      <c r="B90" s="89">
        <v>551</v>
      </c>
      <c r="C90" s="89">
        <v>551</v>
      </c>
      <c r="D90" s="89"/>
      <c r="E90" s="89"/>
      <c r="F90" s="89"/>
      <c r="G90" s="89"/>
      <c r="H90" s="89"/>
      <c r="I90" s="89"/>
      <c r="J90" s="89"/>
      <c r="K90" s="89">
        <v>551</v>
      </c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</row>
    <row r="91" spans="1:52">
      <c r="A91" s="88" t="s">
        <v>405</v>
      </c>
      <c r="B91" s="89">
        <v>1872</v>
      </c>
      <c r="C91" s="89">
        <v>1872</v>
      </c>
      <c r="D91" s="89"/>
      <c r="E91" s="89"/>
      <c r="F91" s="89"/>
      <c r="G91" s="89"/>
      <c r="H91" s="89"/>
      <c r="I91" s="89"/>
      <c r="J91" s="89"/>
      <c r="K91" s="89">
        <v>1872</v>
      </c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</row>
    <row r="92" spans="1:52">
      <c r="A92" s="88" t="s">
        <v>454</v>
      </c>
      <c r="B92" s="89">
        <v>445</v>
      </c>
      <c r="C92" s="89">
        <v>412.9</v>
      </c>
      <c r="D92" s="89">
        <v>267.5</v>
      </c>
      <c r="E92" s="89">
        <v>145.4</v>
      </c>
      <c r="F92" s="89"/>
      <c r="G92" s="89"/>
      <c r="H92" s="89"/>
      <c r="I92" s="89"/>
      <c r="J92" s="89"/>
      <c r="K92" s="89"/>
      <c r="L92" s="89">
        <v>31.5</v>
      </c>
      <c r="M92" s="89">
        <v>7.5</v>
      </c>
      <c r="N92" s="89">
        <v>1.2</v>
      </c>
      <c r="O92" s="89">
        <v>0.1</v>
      </c>
      <c r="P92" s="89">
        <v>0.3</v>
      </c>
      <c r="Q92" s="89">
        <v>1.6</v>
      </c>
      <c r="R92" s="89">
        <v>1.9</v>
      </c>
      <c r="S92" s="89"/>
      <c r="T92" s="89">
        <v>0.1</v>
      </c>
      <c r="U92" s="89">
        <v>2.8</v>
      </c>
      <c r="V92" s="89"/>
      <c r="W92" s="89">
        <v>1.2</v>
      </c>
      <c r="X92" s="89"/>
      <c r="Y92" s="89">
        <v>0.5</v>
      </c>
      <c r="Z92" s="89">
        <v>0.6</v>
      </c>
      <c r="AA92" s="89">
        <v>0.3</v>
      </c>
      <c r="AB92" s="89"/>
      <c r="AC92" s="89"/>
      <c r="AD92" s="89">
        <v>2.1</v>
      </c>
      <c r="AE92" s="89">
        <v>1.8</v>
      </c>
      <c r="AF92" s="89">
        <v>1.8</v>
      </c>
      <c r="AG92" s="89">
        <v>6</v>
      </c>
      <c r="AH92" s="89">
        <v>0.2</v>
      </c>
      <c r="AI92" s="89"/>
      <c r="AJ92" s="89">
        <v>1.5</v>
      </c>
      <c r="AK92" s="89">
        <v>0.6</v>
      </c>
      <c r="AL92" s="89"/>
      <c r="AM92" s="89"/>
      <c r="AN92" s="89"/>
      <c r="AO92" s="89"/>
      <c r="AP92" s="89"/>
      <c r="AQ92" s="89"/>
      <c r="AR92" s="89">
        <v>0.6</v>
      </c>
      <c r="AS92" s="89"/>
      <c r="AT92" s="89"/>
      <c r="AU92" s="89"/>
      <c r="AV92" s="89"/>
      <c r="AW92" s="89"/>
      <c r="AX92" s="89"/>
      <c r="AY92" s="89"/>
      <c r="AZ92" s="89"/>
    </row>
    <row r="93" spans="1:52">
      <c r="A93" s="88" t="s">
        <v>455</v>
      </c>
      <c r="B93" s="89">
        <v>138</v>
      </c>
      <c r="C93" s="89">
        <v>127</v>
      </c>
      <c r="D93" s="89">
        <v>80</v>
      </c>
      <c r="E93" s="89">
        <v>47</v>
      </c>
      <c r="F93" s="89"/>
      <c r="G93" s="89"/>
      <c r="H93" s="89"/>
      <c r="I93" s="89"/>
      <c r="J93" s="89"/>
      <c r="K93" s="89"/>
      <c r="L93" s="89">
        <v>10.8</v>
      </c>
      <c r="M93" s="89">
        <v>1</v>
      </c>
      <c r="N93" s="89">
        <v>2</v>
      </c>
      <c r="O93" s="89"/>
      <c r="P93" s="89">
        <v>0.2</v>
      </c>
      <c r="Q93" s="89">
        <v>2.2000000000000002</v>
      </c>
      <c r="R93" s="89"/>
      <c r="S93" s="89"/>
      <c r="T93" s="89">
        <v>0.4</v>
      </c>
      <c r="U93" s="89">
        <v>0.5</v>
      </c>
      <c r="V93" s="89"/>
      <c r="W93" s="89"/>
      <c r="X93" s="89"/>
      <c r="Y93" s="89">
        <v>0.5</v>
      </c>
      <c r="Z93" s="89"/>
      <c r="AA93" s="89"/>
      <c r="AB93" s="89">
        <v>2</v>
      </c>
      <c r="AC93" s="89"/>
      <c r="AD93" s="89"/>
      <c r="AE93" s="89">
        <v>0.6</v>
      </c>
      <c r="AF93" s="89">
        <v>0.6</v>
      </c>
      <c r="AG93" s="89"/>
      <c r="AH93" s="89">
        <v>0.3</v>
      </c>
      <c r="AI93" s="89"/>
      <c r="AJ93" s="89">
        <v>0.5</v>
      </c>
      <c r="AK93" s="89">
        <v>0.2</v>
      </c>
      <c r="AL93" s="89"/>
      <c r="AM93" s="89"/>
      <c r="AN93" s="89"/>
      <c r="AO93" s="89"/>
      <c r="AP93" s="89"/>
      <c r="AQ93" s="89"/>
      <c r="AR93" s="89">
        <v>0.2</v>
      </c>
      <c r="AS93" s="89"/>
      <c r="AT93" s="89"/>
      <c r="AU93" s="89"/>
      <c r="AV93" s="89"/>
      <c r="AW93" s="89"/>
      <c r="AX93" s="89"/>
      <c r="AY93" s="89"/>
      <c r="AZ93" s="89"/>
    </row>
    <row r="94" spans="1:52">
      <c r="A94" s="88" t="s">
        <v>422</v>
      </c>
      <c r="B94" s="89">
        <v>427</v>
      </c>
      <c r="C94" s="89"/>
      <c r="D94" s="89"/>
      <c r="E94" s="89"/>
      <c r="F94" s="89"/>
      <c r="G94" s="89"/>
      <c r="H94" s="89"/>
      <c r="I94" s="89"/>
      <c r="J94" s="89"/>
      <c r="K94" s="89"/>
      <c r="L94" s="89">
        <v>427</v>
      </c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>
        <v>427</v>
      </c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</row>
    <row r="95" spans="1:52">
      <c r="A95" s="88" t="s">
        <v>423</v>
      </c>
      <c r="B95" s="89">
        <v>10</v>
      </c>
      <c r="C95" s="89"/>
      <c r="D95" s="89"/>
      <c r="E95" s="89"/>
      <c r="F95" s="89"/>
      <c r="G95" s="89"/>
      <c r="H95" s="89"/>
      <c r="I95" s="89"/>
      <c r="J95" s="89"/>
      <c r="K95" s="89"/>
      <c r="L95" s="89">
        <v>10</v>
      </c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>
        <v>10</v>
      </c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</row>
    <row r="96" spans="1:52">
      <c r="A96" s="88" t="s">
        <v>424</v>
      </c>
      <c r="B96" s="89">
        <v>300</v>
      </c>
      <c r="C96" s="89"/>
      <c r="D96" s="89"/>
      <c r="E96" s="89"/>
      <c r="F96" s="89"/>
      <c r="G96" s="89"/>
      <c r="H96" s="89"/>
      <c r="I96" s="89"/>
      <c r="J96" s="89"/>
      <c r="K96" s="89"/>
      <c r="L96" s="89">
        <v>300</v>
      </c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>
        <v>300</v>
      </c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</row>
    <row r="97" spans="1:52">
      <c r="A97" s="88" t="s">
        <v>398</v>
      </c>
      <c r="B97" s="89">
        <v>620.70000000000005</v>
      </c>
      <c r="C97" s="89">
        <v>620.70000000000005</v>
      </c>
      <c r="D97" s="89"/>
      <c r="E97" s="89"/>
      <c r="F97" s="89"/>
      <c r="G97" s="89"/>
      <c r="H97" s="89"/>
      <c r="I97" s="89">
        <v>620.70000000000005</v>
      </c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</row>
    <row r="98" spans="1:52">
      <c r="A98" s="88" t="s">
        <v>399</v>
      </c>
      <c r="B98" s="89">
        <v>1784.7</v>
      </c>
      <c r="C98" s="89">
        <v>1784.7</v>
      </c>
      <c r="D98" s="89"/>
      <c r="E98" s="89"/>
      <c r="F98" s="89"/>
      <c r="G98" s="89">
        <v>1</v>
      </c>
      <c r="H98" s="89"/>
      <c r="I98" s="89">
        <v>1783.7</v>
      </c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</row>
    <row r="99" spans="1:52">
      <c r="A99" s="88" t="s">
        <v>490</v>
      </c>
      <c r="B99" s="89">
        <v>2901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>
        <v>2901</v>
      </c>
      <c r="AX99" s="89">
        <v>2901</v>
      </c>
      <c r="AY99" s="89"/>
      <c r="AZ99" s="89"/>
    </row>
    <row r="100" spans="1:52">
      <c r="A100" s="88" t="s">
        <v>491</v>
      </c>
      <c r="B100" s="89">
        <v>345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>
        <v>345</v>
      </c>
      <c r="AX100" s="89">
        <v>345</v>
      </c>
      <c r="AY100" s="89"/>
      <c r="AZ100" s="89"/>
    </row>
    <row r="101" spans="1:52">
      <c r="A101" s="88" t="s">
        <v>378</v>
      </c>
      <c r="B101" s="89">
        <v>40.799999999999997</v>
      </c>
      <c r="C101" s="89">
        <v>34.4</v>
      </c>
      <c r="D101" s="89">
        <v>22.1</v>
      </c>
      <c r="E101" s="89">
        <v>12.3</v>
      </c>
      <c r="F101" s="89"/>
      <c r="G101" s="89"/>
      <c r="H101" s="89"/>
      <c r="I101" s="89"/>
      <c r="J101" s="89"/>
      <c r="K101" s="89"/>
      <c r="L101" s="89">
        <v>6.4</v>
      </c>
      <c r="M101" s="89">
        <v>1.3</v>
      </c>
      <c r="N101" s="89">
        <v>0.3</v>
      </c>
      <c r="O101" s="89"/>
      <c r="P101" s="89"/>
      <c r="Q101" s="89">
        <v>0.1</v>
      </c>
      <c r="R101" s="89"/>
      <c r="S101" s="89"/>
      <c r="T101" s="89"/>
      <c r="U101" s="89">
        <v>0.1</v>
      </c>
      <c r="V101" s="89"/>
      <c r="W101" s="89"/>
      <c r="X101" s="89"/>
      <c r="Y101" s="89"/>
      <c r="Z101" s="89"/>
      <c r="AA101" s="89"/>
      <c r="AB101" s="89"/>
      <c r="AC101" s="89"/>
      <c r="AD101" s="89"/>
      <c r="AE101" s="89">
        <v>0.2</v>
      </c>
      <c r="AF101" s="89">
        <v>0.2</v>
      </c>
      <c r="AG101" s="89"/>
      <c r="AH101" s="89">
        <v>3.9</v>
      </c>
      <c r="AI101" s="89"/>
      <c r="AJ101" s="89">
        <v>0.3</v>
      </c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</row>
    <row r="102" spans="1:52">
      <c r="A102" s="88" t="s">
        <v>406</v>
      </c>
      <c r="B102" s="89">
        <v>453.8</v>
      </c>
      <c r="C102" s="89">
        <v>142.19999999999999</v>
      </c>
      <c r="D102" s="89">
        <v>61.6</v>
      </c>
      <c r="E102" s="89">
        <v>32.200000000000003</v>
      </c>
      <c r="F102" s="89"/>
      <c r="G102" s="89"/>
      <c r="H102" s="89"/>
      <c r="I102" s="89"/>
      <c r="J102" s="89"/>
      <c r="K102" s="89">
        <v>48.4</v>
      </c>
      <c r="L102" s="89">
        <v>311.60000000000002</v>
      </c>
      <c r="M102" s="89">
        <v>1.5</v>
      </c>
      <c r="N102" s="89">
        <v>0.3</v>
      </c>
      <c r="O102" s="89"/>
      <c r="P102" s="89"/>
      <c r="Q102" s="89">
        <v>1.5</v>
      </c>
      <c r="R102" s="89"/>
      <c r="S102" s="89"/>
      <c r="T102" s="89"/>
      <c r="U102" s="89">
        <v>1.5</v>
      </c>
      <c r="V102" s="89"/>
      <c r="W102" s="89"/>
      <c r="X102" s="89"/>
      <c r="Y102" s="89"/>
      <c r="Z102" s="89"/>
      <c r="AA102" s="89"/>
      <c r="AB102" s="89"/>
      <c r="AC102" s="89"/>
      <c r="AD102" s="89"/>
      <c r="AE102" s="89">
        <v>0.4</v>
      </c>
      <c r="AF102" s="89">
        <v>0.3</v>
      </c>
      <c r="AG102" s="89">
        <v>6</v>
      </c>
      <c r="AH102" s="89"/>
      <c r="AI102" s="89"/>
      <c r="AJ102" s="89">
        <v>300.10000000000002</v>
      </c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</row>
    <row r="103" spans="1:52">
      <c r="A103" s="88" t="s">
        <v>379</v>
      </c>
      <c r="B103" s="89">
        <v>22.9</v>
      </c>
      <c r="C103" s="89">
        <v>19.600000000000001</v>
      </c>
      <c r="D103" s="89">
        <v>13.1</v>
      </c>
      <c r="E103" s="89">
        <v>6.5</v>
      </c>
      <c r="F103" s="89"/>
      <c r="G103" s="89"/>
      <c r="H103" s="89"/>
      <c r="I103" s="89"/>
      <c r="J103" s="89"/>
      <c r="K103" s="89"/>
      <c r="L103" s="89">
        <v>3.3</v>
      </c>
      <c r="M103" s="89">
        <v>0.2</v>
      </c>
      <c r="N103" s="89"/>
      <c r="O103" s="89"/>
      <c r="P103" s="89">
        <v>0.1</v>
      </c>
      <c r="Q103" s="89">
        <v>0.1</v>
      </c>
      <c r="R103" s="89">
        <v>0.3</v>
      </c>
      <c r="S103" s="89"/>
      <c r="T103" s="89"/>
      <c r="U103" s="89">
        <v>0.2</v>
      </c>
      <c r="V103" s="89"/>
      <c r="W103" s="89"/>
      <c r="X103" s="89"/>
      <c r="Y103" s="89"/>
      <c r="Z103" s="89"/>
      <c r="AA103" s="89"/>
      <c r="AB103" s="89"/>
      <c r="AC103" s="89"/>
      <c r="AD103" s="89"/>
      <c r="AE103" s="89">
        <v>0.1</v>
      </c>
      <c r="AF103" s="89"/>
      <c r="AG103" s="89"/>
      <c r="AH103" s="89">
        <v>2.2999999999999998</v>
      </c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</row>
    <row r="104" spans="1:52">
      <c r="A104" s="88" t="s">
        <v>380</v>
      </c>
      <c r="B104" s="89">
        <v>87.9</v>
      </c>
      <c r="C104" s="89">
        <v>72.599999999999994</v>
      </c>
      <c r="D104" s="89">
        <v>46.2</v>
      </c>
      <c r="E104" s="89">
        <v>26.4</v>
      </c>
      <c r="F104" s="89"/>
      <c r="G104" s="89"/>
      <c r="H104" s="89"/>
      <c r="I104" s="89"/>
      <c r="J104" s="89"/>
      <c r="K104" s="89"/>
      <c r="L104" s="89">
        <v>15.3</v>
      </c>
      <c r="M104" s="89">
        <v>1.5</v>
      </c>
      <c r="N104" s="89"/>
      <c r="O104" s="89"/>
      <c r="P104" s="89"/>
      <c r="Q104" s="89"/>
      <c r="R104" s="89">
        <v>1.3</v>
      </c>
      <c r="S104" s="89"/>
      <c r="T104" s="89"/>
      <c r="U104" s="89">
        <v>1.1000000000000001</v>
      </c>
      <c r="V104" s="89"/>
      <c r="W104" s="89"/>
      <c r="X104" s="89"/>
      <c r="Y104" s="89"/>
      <c r="Z104" s="89"/>
      <c r="AA104" s="89"/>
      <c r="AB104" s="89"/>
      <c r="AC104" s="89"/>
      <c r="AD104" s="89"/>
      <c r="AE104" s="89">
        <v>0.5</v>
      </c>
      <c r="AF104" s="89">
        <v>0.4</v>
      </c>
      <c r="AG104" s="89">
        <v>2</v>
      </c>
      <c r="AH104" s="89">
        <v>7.9</v>
      </c>
      <c r="AI104" s="89"/>
      <c r="AJ104" s="89">
        <v>0.6</v>
      </c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</row>
    <row r="105" spans="1:52">
      <c r="A105" s="88" t="s">
        <v>381</v>
      </c>
      <c r="B105" s="89">
        <v>251.1</v>
      </c>
      <c r="C105" s="89">
        <v>216.9</v>
      </c>
      <c r="D105" s="89">
        <v>135.9</v>
      </c>
      <c r="E105" s="89">
        <v>73.900000000000006</v>
      </c>
      <c r="F105" s="89"/>
      <c r="G105" s="89"/>
      <c r="H105" s="89"/>
      <c r="I105" s="89"/>
      <c r="J105" s="89"/>
      <c r="K105" s="89">
        <v>7.1</v>
      </c>
      <c r="L105" s="89">
        <v>34.200000000000003</v>
      </c>
      <c r="M105" s="89">
        <v>4.8</v>
      </c>
      <c r="N105" s="89"/>
      <c r="O105" s="89"/>
      <c r="P105" s="89">
        <v>0.4</v>
      </c>
      <c r="Q105" s="89">
        <v>1.9</v>
      </c>
      <c r="R105" s="89">
        <v>0.3</v>
      </c>
      <c r="S105" s="89"/>
      <c r="T105" s="89"/>
      <c r="U105" s="89">
        <v>2.1</v>
      </c>
      <c r="V105" s="89"/>
      <c r="W105" s="89">
        <v>1</v>
      </c>
      <c r="X105" s="89"/>
      <c r="Y105" s="89"/>
      <c r="Z105" s="89">
        <v>0.4</v>
      </c>
      <c r="AA105" s="89">
        <v>0.2</v>
      </c>
      <c r="AB105" s="89"/>
      <c r="AC105" s="89"/>
      <c r="AD105" s="89"/>
      <c r="AE105" s="89">
        <v>0.5</v>
      </c>
      <c r="AF105" s="89">
        <v>0.5</v>
      </c>
      <c r="AG105" s="89">
        <v>10</v>
      </c>
      <c r="AH105" s="89">
        <v>2</v>
      </c>
      <c r="AI105" s="89"/>
      <c r="AJ105" s="89">
        <v>10.1</v>
      </c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</row>
    <row r="106" spans="1:52">
      <c r="A106" s="88" t="s">
        <v>456</v>
      </c>
      <c r="B106" s="89">
        <v>72.8</v>
      </c>
      <c r="C106" s="89">
        <v>67.2</v>
      </c>
      <c r="D106" s="89">
        <v>18.8</v>
      </c>
      <c r="E106" s="89">
        <v>7.2</v>
      </c>
      <c r="F106" s="89"/>
      <c r="G106" s="89"/>
      <c r="H106" s="89"/>
      <c r="I106" s="89"/>
      <c r="J106" s="89"/>
      <c r="K106" s="89">
        <v>41.2</v>
      </c>
      <c r="L106" s="89">
        <v>5.6</v>
      </c>
      <c r="M106" s="89">
        <v>0.6</v>
      </c>
      <c r="N106" s="89">
        <v>0.3</v>
      </c>
      <c r="O106" s="89"/>
      <c r="P106" s="89">
        <v>0.3</v>
      </c>
      <c r="Q106" s="89">
        <v>0.4</v>
      </c>
      <c r="R106" s="89">
        <v>0.2</v>
      </c>
      <c r="S106" s="89"/>
      <c r="T106" s="89"/>
      <c r="U106" s="89">
        <v>0.4</v>
      </c>
      <c r="V106" s="89"/>
      <c r="W106" s="89"/>
      <c r="X106" s="89"/>
      <c r="Y106" s="89"/>
      <c r="Z106" s="89"/>
      <c r="AA106" s="89"/>
      <c r="AB106" s="89"/>
      <c r="AC106" s="89"/>
      <c r="AD106" s="89"/>
      <c r="AE106" s="89">
        <v>0.2</v>
      </c>
      <c r="AF106" s="89">
        <v>0.2</v>
      </c>
      <c r="AG106" s="89">
        <v>2</v>
      </c>
      <c r="AH106" s="89">
        <v>1</v>
      </c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</row>
    <row r="107" spans="1:52">
      <c r="A107" s="88" t="s">
        <v>382</v>
      </c>
      <c r="B107" s="89">
        <v>967.9</v>
      </c>
      <c r="C107" s="89">
        <v>331.8</v>
      </c>
      <c r="D107" s="89">
        <v>191.6</v>
      </c>
      <c r="E107" s="89">
        <v>69.2</v>
      </c>
      <c r="F107" s="89">
        <v>71</v>
      </c>
      <c r="G107" s="89"/>
      <c r="H107" s="89"/>
      <c r="I107" s="89"/>
      <c r="J107" s="89"/>
      <c r="K107" s="89"/>
      <c r="L107" s="89">
        <v>636.1</v>
      </c>
      <c r="M107" s="89">
        <v>0.5</v>
      </c>
      <c r="N107" s="89">
        <v>0.3</v>
      </c>
      <c r="O107" s="89"/>
      <c r="P107" s="89">
        <v>0.1</v>
      </c>
      <c r="Q107" s="89">
        <v>240.5</v>
      </c>
      <c r="R107" s="89">
        <v>0.2</v>
      </c>
      <c r="S107" s="89">
        <v>249</v>
      </c>
      <c r="T107" s="89"/>
      <c r="U107" s="89">
        <v>0.1</v>
      </c>
      <c r="V107" s="89"/>
      <c r="W107" s="89">
        <v>21</v>
      </c>
      <c r="X107" s="89"/>
      <c r="Y107" s="89"/>
      <c r="Z107" s="89"/>
      <c r="AA107" s="89"/>
      <c r="AB107" s="89"/>
      <c r="AC107" s="89"/>
      <c r="AD107" s="89"/>
      <c r="AE107" s="89">
        <v>0.9</v>
      </c>
      <c r="AF107" s="89">
        <v>0.8</v>
      </c>
      <c r="AG107" s="89">
        <v>18</v>
      </c>
      <c r="AH107" s="89">
        <v>4.5999999999999996</v>
      </c>
      <c r="AI107" s="89"/>
      <c r="AJ107" s="89">
        <v>100.1</v>
      </c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</row>
    <row r="108" spans="1:52">
      <c r="A108" s="88" t="s">
        <v>383</v>
      </c>
      <c r="B108" s="89">
        <v>1169.5999999999999</v>
      </c>
      <c r="C108" s="89">
        <v>928.2</v>
      </c>
      <c r="D108" s="89">
        <v>815.7</v>
      </c>
      <c r="E108" s="89">
        <v>112.5</v>
      </c>
      <c r="F108" s="89"/>
      <c r="G108" s="89"/>
      <c r="H108" s="89"/>
      <c r="I108" s="89"/>
      <c r="J108" s="89"/>
      <c r="K108" s="89"/>
      <c r="L108" s="89">
        <v>241.4</v>
      </c>
      <c r="M108" s="89">
        <v>4.7</v>
      </c>
      <c r="N108" s="89">
        <v>0.7</v>
      </c>
      <c r="O108" s="89"/>
      <c r="P108" s="89"/>
      <c r="Q108" s="89">
        <v>13.2</v>
      </c>
      <c r="R108" s="89">
        <v>0.4</v>
      </c>
      <c r="S108" s="89"/>
      <c r="T108" s="89">
        <v>1.1000000000000001</v>
      </c>
      <c r="U108" s="89">
        <v>0.8</v>
      </c>
      <c r="V108" s="89"/>
      <c r="W108" s="89">
        <v>0.6</v>
      </c>
      <c r="X108" s="89"/>
      <c r="Y108" s="89"/>
      <c r="Z108" s="89"/>
      <c r="AA108" s="89"/>
      <c r="AB108" s="89"/>
      <c r="AC108" s="89">
        <v>110</v>
      </c>
      <c r="AD108" s="89"/>
      <c r="AE108" s="89">
        <v>1.8</v>
      </c>
      <c r="AF108" s="89">
        <v>1.7</v>
      </c>
      <c r="AG108" s="89">
        <v>19.399999999999999</v>
      </c>
      <c r="AH108" s="89">
        <v>15.4</v>
      </c>
      <c r="AI108" s="89"/>
      <c r="AJ108" s="89">
        <v>71.599999999999994</v>
      </c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</row>
    <row r="109" spans="1:52">
      <c r="A109" s="88" t="s">
        <v>384</v>
      </c>
      <c r="B109" s="89">
        <v>586.4</v>
      </c>
      <c r="C109" s="89">
        <v>330.5</v>
      </c>
      <c r="D109" s="89">
        <v>147.1</v>
      </c>
      <c r="E109" s="89">
        <v>82.4</v>
      </c>
      <c r="F109" s="89">
        <v>101</v>
      </c>
      <c r="G109" s="89"/>
      <c r="H109" s="89"/>
      <c r="I109" s="89"/>
      <c r="J109" s="89"/>
      <c r="K109" s="89"/>
      <c r="L109" s="89">
        <v>255.9</v>
      </c>
      <c r="M109" s="89">
        <v>3.4</v>
      </c>
      <c r="N109" s="89">
        <v>0.3</v>
      </c>
      <c r="O109" s="89"/>
      <c r="P109" s="89">
        <v>1.6</v>
      </c>
      <c r="Q109" s="89">
        <v>1.9</v>
      </c>
      <c r="R109" s="89">
        <v>2.2999999999999998</v>
      </c>
      <c r="S109" s="89">
        <v>207</v>
      </c>
      <c r="T109" s="89"/>
      <c r="U109" s="89">
        <v>3.8</v>
      </c>
      <c r="V109" s="89"/>
      <c r="W109" s="89">
        <v>0.2</v>
      </c>
      <c r="X109" s="89"/>
      <c r="Y109" s="89">
        <v>0.1</v>
      </c>
      <c r="Z109" s="89"/>
      <c r="AA109" s="89"/>
      <c r="AB109" s="89"/>
      <c r="AC109" s="89"/>
      <c r="AD109" s="89">
        <v>1.4</v>
      </c>
      <c r="AE109" s="89">
        <v>7.2</v>
      </c>
      <c r="AF109" s="89">
        <v>1.2</v>
      </c>
      <c r="AG109" s="89">
        <v>4</v>
      </c>
      <c r="AH109" s="89">
        <v>20.2</v>
      </c>
      <c r="AI109" s="89"/>
      <c r="AJ109" s="89">
        <v>1.3</v>
      </c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</row>
    <row r="110" spans="1:52">
      <c r="A110" s="88" t="s">
        <v>457</v>
      </c>
      <c r="B110" s="89">
        <v>604.79999999999995</v>
      </c>
      <c r="C110" s="89">
        <v>537.9</v>
      </c>
      <c r="D110" s="89">
        <v>342.7</v>
      </c>
      <c r="E110" s="89">
        <v>195.2</v>
      </c>
      <c r="F110" s="89"/>
      <c r="G110" s="89"/>
      <c r="H110" s="89"/>
      <c r="I110" s="89"/>
      <c r="J110" s="89"/>
      <c r="K110" s="89"/>
      <c r="L110" s="89">
        <v>66.900000000000006</v>
      </c>
      <c r="M110" s="89">
        <v>10.9</v>
      </c>
      <c r="N110" s="89">
        <v>0.7</v>
      </c>
      <c r="O110" s="89">
        <v>0.1</v>
      </c>
      <c r="P110" s="89">
        <v>1.3</v>
      </c>
      <c r="Q110" s="89">
        <v>1.5</v>
      </c>
      <c r="R110" s="89">
        <v>0.9</v>
      </c>
      <c r="S110" s="89"/>
      <c r="T110" s="89">
        <v>0.3</v>
      </c>
      <c r="U110" s="89">
        <v>4</v>
      </c>
      <c r="V110" s="89"/>
      <c r="W110" s="89">
        <v>4.0999999999999996</v>
      </c>
      <c r="X110" s="89"/>
      <c r="Y110" s="89">
        <v>0.8</v>
      </c>
      <c r="Z110" s="89">
        <v>0.8</v>
      </c>
      <c r="AA110" s="89"/>
      <c r="AB110" s="89"/>
      <c r="AC110" s="89"/>
      <c r="AD110" s="89">
        <v>3.8</v>
      </c>
      <c r="AE110" s="89">
        <v>2</v>
      </c>
      <c r="AF110" s="89">
        <v>1.8</v>
      </c>
      <c r="AG110" s="89">
        <v>30</v>
      </c>
      <c r="AH110" s="89">
        <v>2.7</v>
      </c>
      <c r="AI110" s="89"/>
      <c r="AJ110" s="89">
        <v>1.2</v>
      </c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</row>
    <row r="111" spans="1:52">
      <c r="A111" s="88" t="s">
        <v>425</v>
      </c>
      <c r="B111" s="89">
        <v>200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>
        <v>200</v>
      </c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>
        <v>200</v>
      </c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</row>
    <row r="112" spans="1:52">
      <c r="A112" s="88" t="s">
        <v>426</v>
      </c>
      <c r="B112" s="89">
        <v>250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>
        <v>250</v>
      </c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>
        <v>250</v>
      </c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</row>
    <row r="113" spans="1:52">
      <c r="A113" s="88" t="s">
        <v>427</v>
      </c>
      <c r="B113" s="89">
        <v>67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>
        <v>67</v>
      </c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>
        <v>67</v>
      </c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</row>
    <row r="114" spans="1:52">
      <c r="A114" s="88" t="s">
        <v>385</v>
      </c>
      <c r="B114" s="89">
        <v>312.3</v>
      </c>
      <c r="C114" s="89">
        <v>207.2</v>
      </c>
      <c r="D114" s="89">
        <v>105.7</v>
      </c>
      <c r="E114" s="89">
        <v>89.5</v>
      </c>
      <c r="F114" s="89"/>
      <c r="G114" s="89"/>
      <c r="H114" s="89"/>
      <c r="I114" s="89"/>
      <c r="J114" s="89"/>
      <c r="K114" s="89">
        <v>12</v>
      </c>
      <c r="L114" s="89">
        <v>105.1</v>
      </c>
      <c r="M114" s="89">
        <v>18</v>
      </c>
      <c r="N114" s="89"/>
      <c r="O114" s="89"/>
      <c r="P114" s="89">
        <v>1.5</v>
      </c>
      <c r="Q114" s="89">
        <v>2</v>
      </c>
      <c r="R114" s="89">
        <v>6</v>
      </c>
      <c r="S114" s="89"/>
      <c r="T114" s="89"/>
      <c r="U114" s="89">
        <v>13.4</v>
      </c>
      <c r="V114" s="89"/>
      <c r="W114" s="89">
        <v>1.4</v>
      </c>
      <c r="X114" s="89"/>
      <c r="Y114" s="89">
        <v>0.2</v>
      </c>
      <c r="Z114" s="89">
        <v>3</v>
      </c>
      <c r="AA114" s="89">
        <v>1.5</v>
      </c>
      <c r="AB114" s="89"/>
      <c r="AC114" s="89"/>
      <c r="AD114" s="89">
        <v>9</v>
      </c>
      <c r="AE114" s="89">
        <v>1.1000000000000001</v>
      </c>
      <c r="AF114" s="89">
        <v>1</v>
      </c>
      <c r="AG114" s="89">
        <v>24</v>
      </c>
      <c r="AH114" s="89">
        <v>22</v>
      </c>
      <c r="AI114" s="89"/>
      <c r="AJ114" s="89">
        <v>1</v>
      </c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</row>
    <row r="115" spans="1:52">
      <c r="A115" s="88" t="s">
        <v>458</v>
      </c>
      <c r="B115" s="89">
        <v>313.89999999999998</v>
      </c>
      <c r="C115" s="89">
        <v>282.10000000000002</v>
      </c>
      <c r="D115" s="89">
        <v>165.6</v>
      </c>
      <c r="E115" s="89">
        <v>91.2</v>
      </c>
      <c r="F115" s="89"/>
      <c r="G115" s="89"/>
      <c r="H115" s="89"/>
      <c r="I115" s="89"/>
      <c r="J115" s="89"/>
      <c r="K115" s="89">
        <v>25.3</v>
      </c>
      <c r="L115" s="89">
        <v>31.8</v>
      </c>
      <c r="M115" s="89">
        <v>2.5</v>
      </c>
      <c r="N115" s="89"/>
      <c r="O115" s="89"/>
      <c r="P115" s="89">
        <v>2.5</v>
      </c>
      <c r="Q115" s="89">
        <v>4</v>
      </c>
      <c r="R115" s="89"/>
      <c r="S115" s="89"/>
      <c r="T115" s="89"/>
      <c r="U115" s="89">
        <v>2.5</v>
      </c>
      <c r="V115" s="89"/>
      <c r="W115" s="89"/>
      <c r="X115" s="89"/>
      <c r="Y115" s="89"/>
      <c r="Z115" s="89"/>
      <c r="AA115" s="89"/>
      <c r="AB115" s="89"/>
      <c r="AC115" s="89"/>
      <c r="AD115" s="89"/>
      <c r="AE115" s="89">
        <v>1</v>
      </c>
      <c r="AF115" s="89">
        <v>0.9</v>
      </c>
      <c r="AG115" s="89">
        <v>16</v>
      </c>
      <c r="AH115" s="89">
        <v>2</v>
      </c>
      <c r="AI115" s="89"/>
      <c r="AJ115" s="89">
        <v>0.4</v>
      </c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</row>
    <row r="116" spans="1:52">
      <c r="A116" s="88" t="s">
        <v>386</v>
      </c>
      <c r="B116" s="89">
        <v>66.099999999999994</v>
      </c>
      <c r="C116" s="89">
        <v>55.1</v>
      </c>
      <c r="D116" s="89">
        <v>30.5</v>
      </c>
      <c r="E116" s="89">
        <v>16.8</v>
      </c>
      <c r="F116" s="89"/>
      <c r="G116" s="89"/>
      <c r="H116" s="89"/>
      <c r="I116" s="89"/>
      <c r="J116" s="89"/>
      <c r="K116" s="89">
        <v>7.8</v>
      </c>
      <c r="L116" s="89">
        <v>11</v>
      </c>
      <c r="M116" s="89">
        <v>1</v>
      </c>
      <c r="N116" s="89"/>
      <c r="O116" s="89"/>
      <c r="P116" s="89"/>
      <c r="Q116" s="89"/>
      <c r="R116" s="89">
        <v>0.5</v>
      </c>
      <c r="S116" s="89"/>
      <c r="T116" s="89"/>
      <c r="U116" s="89">
        <v>0.5</v>
      </c>
      <c r="V116" s="89"/>
      <c r="W116" s="89"/>
      <c r="X116" s="89"/>
      <c r="Y116" s="89"/>
      <c r="Z116" s="89"/>
      <c r="AA116" s="89"/>
      <c r="AB116" s="89"/>
      <c r="AC116" s="89"/>
      <c r="AD116" s="89"/>
      <c r="AE116" s="89">
        <v>0.4</v>
      </c>
      <c r="AF116" s="89">
        <v>0.3</v>
      </c>
      <c r="AG116" s="89">
        <v>2</v>
      </c>
      <c r="AH116" s="89">
        <v>5.9</v>
      </c>
      <c r="AI116" s="89"/>
      <c r="AJ116" s="89">
        <v>0.4</v>
      </c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</row>
    <row r="117" spans="1:52">
      <c r="A117" s="88" t="s">
        <v>428</v>
      </c>
      <c r="B117" s="89">
        <v>302.10000000000002</v>
      </c>
      <c r="C117" s="89">
        <v>130.9</v>
      </c>
      <c r="D117" s="89">
        <v>53</v>
      </c>
      <c r="E117" s="89">
        <v>32.4</v>
      </c>
      <c r="F117" s="89">
        <v>4.9000000000000004</v>
      </c>
      <c r="G117" s="89"/>
      <c r="H117" s="89"/>
      <c r="I117" s="89"/>
      <c r="J117" s="89"/>
      <c r="K117" s="89">
        <v>40.6</v>
      </c>
      <c r="L117" s="89">
        <v>171.2</v>
      </c>
      <c r="M117" s="89">
        <v>2.5</v>
      </c>
      <c r="N117" s="89">
        <v>0.1</v>
      </c>
      <c r="O117" s="89">
        <v>0.1</v>
      </c>
      <c r="P117" s="89"/>
      <c r="Q117" s="89">
        <v>0.6</v>
      </c>
      <c r="R117" s="89">
        <v>1.2</v>
      </c>
      <c r="S117" s="89">
        <v>9.3000000000000007</v>
      </c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>
        <v>0.4</v>
      </c>
      <c r="AF117" s="89">
        <v>0.4</v>
      </c>
      <c r="AG117" s="89">
        <v>6</v>
      </c>
      <c r="AH117" s="89">
        <v>0.3</v>
      </c>
      <c r="AI117" s="89"/>
      <c r="AJ117" s="89">
        <v>150.30000000000001</v>
      </c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</row>
    <row r="118" spans="1:52">
      <c r="A118" s="88" t="s">
        <v>459</v>
      </c>
      <c r="B118" s="89">
        <v>22.4</v>
      </c>
      <c r="C118" s="89">
        <v>17.3</v>
      </c>
      <c r="D118" s="89">
        <v>11.3</v>
      </c>
      <c r="E118" s="89">
        <v>6</v>
      </c>
      <c r="F118" s="89"/>
      <c r="G118" s="89"/>
      <c r="H118" s="89"/>
      <c r="I118" s="89"/>
      <c r="J118" s="89"/>
      <c r="K118" s="89"/>
      <c r="L118" s="89">
        <v>5.0999999999999996</v>
      </c>
      <c r="M118" s="89">
        <v>1.4</v>
      </c>
      <c r="N118" s="89"/>
      <c r="O118" s="89"/>
      <c r="P118" s="89"/>
      <c r="Q118" s="89"/>
      <c r="R118" s="89"/>
      <c r="S118" s="89"/>
      <c r="T118" s="89"/>
      <c r="U118" s="89">
        <v>0.5</v>
      </c>
      <c r="V118" s="89"/>
      <c r="W118" s="89"/>
      <c r="X118" s="89"/>
      <c r="Y118" s="89"/>
      <c r="Z118" s="89"/>
      <c r="AA118" s="89"/>
      <c r="AB118" s="89"/>
      <c r="AC118" s="89"/>
      <c r="AD118" s="89"/>
      <c r="AE118" s="89">
        <v>0.1</v>
      </c>
      <c r="AF118" s="89">
        <v>0.1</v>
      </c>
      <c r="AG118" s="89">
        <v>3</v>
      </c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</row>
    <row r="119" spans="1:52">
      <c r="A119" s="88" t="s">
        <v>460</v>
      </c>
      <c r="B119" s="89">
        <v>85.9</v>
      </c>
      <c r="C119" s="89">
        <v>68.900000000000006</v>
      </c>
      <c r="D119" s="89">
        <v>41.7</v>
      </c>
      <c r="E119" s="89">
        <v>23.7</v>
      </c>
      <c r="F119" s="89">
        <v>3.5</v>
      </c>
      <c r="G119" s="89"/>
      <c r="H119" s="89"/>
      <c r="I119" s="89"/>
      <c r="J119" s="89"/>
      <c r="K119" s="89"/>
      <c r="L119" s="89">
        <v>17</v>
      </c>
      <c r="M119" s="89">
        <v>2.6</v>
      </c>
      <c r="N119" s="89"/>
      <c r="O119" s="89">
        <v>0.1</v>
      </c>
      <c r="P119" s="89"/>
      <c r="Q119" s="89"/>
      <c r="R119" s="89"/>
      <c r="S119" s="89">
        <v>5</v>
      </c>
      <c r="T119" s="89"/>
      <c r="U119" s="89">
        <v>0.3</v>
      </c>
      <c r="V119" s="89"/>
      <c r="W119" s="89"/>
      <c r="X119" s="89"/>
      <c r="Y119" s="89"/>
      <c r="Z119" s="89">
        <v>0.1</v>
      </c>
      <c r="AA119" s="89"/>
      <c r="AB119" s="89"/>
      <c r="AC119" s="89"/>
      <c r="AD119" s="89"/>
      <c r="AE119" s="89">
        <v>0.3</v>
      </c>
      <c r="AF119" s="89">
        <v>0.2</v>
      </c>
      <c r="AG119" s="89">
        <v>8</v>
      </c>
      <c r="AH119" s="89">
        <v>0.2</v>
      </c>
      <c r="AI119" s="89"/>
      <c r="AJ119" s="89">
        <v>0.2</v>
      </c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</row>
    <row r="120" spans="1:52">
      <c r="A120" s="88" t="s">
        <v>461</v>
      </c>
      <c r="B120" s="89">
        <v>27.5</v>
      </c>
      <c r="C120" s="89">
        <v>26.7</v>
      </c>
      <c r="D120" s="89">
        <v>7.6</v>
      </c>
      <c r="E120" s="89">
        <v>4</v>
      </c>
      <c r="F120" s="89"/>
      <c r="G120" s="89"/>
      <c r="H120" s="89"/>
      <c r="I120" s="89"/>
      <c r="J120" s="89"/>
      <c r="K120" s="89">
        <v>15.1</v>
      </c>
      <c r="L120" s="89">
        <v>0.8</v>
      </c>
      <c r="M120" s="89">
        <v>0.2</v>
      </c>
      <c r="N120" s="89">
        <v>0.1</v>
      </c>
      <c r="O120" s="89"/>
      <c r="P120" s="89"/>
      <c r="Q120" s="89"/>
      <c r="R120" s="89">
        <v>0.1</v>
      </c>
      <c r="S120" s="89"/>
      <c r="T120" s="89">
        <v>0.1</v>
      </c>
      <c r="U120" s="89">
        <v>0.1</v>
      </c>
      <c r="V120" s="89"/>
      <c r="W120" s="89"/>
      <c r="X120" s="89"/>
      <c r="Y120" s="89"/>
      <c r="Z120" s="89"/>
      <c r="AA120" s="89"/>
      <c r="AB120" s="89"/>
      <c r="AC120" s="89"/>
      <c r="AD120" s="89"/>
      <c r="AE120" s="89">
        <v>0.1</v>
      </c>
      <c r="AF120" s="89">
        <v>0.1</v>
      </c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</row>
    <row r="121" spans="1:52">
      <c r="A121" s="88" t="s">
        <v>462</v>
      </c>
      <c r="B121" s="89">
        <v>11.4</v>
      </c>
      <c r="C121" s="89">
        <v>10.7</v>
      </c>
      <c r="D121" s="89">
        <v>6.7</v>
      </c>
      <c r="E121" s="89">
        <v>4</v>
      </c>
      <c r="F121" s="89"/>
      <c r="G121" s="89"/>
      <c r="H121" s="89"/>
      <c r="I121" s="89"/>
      <c r="J121" s="89"/>
      <c r="K121" s="89"/>
      <c r="L121" s="89">
        <v>0.7</v>
      </c>
      <c r="M121" s="89">
        <v>0.1</v>
      </c>
      <c r="N121" s="89"/>
      <c r="O121" s="89"/>
      <c r="P121" s="89"/>
      <c r="Q121" s="89"/>
      <c r="R121" s="89"/>
      <c r="S121" s="89"/>
      <c r="T121" s="89"/>
      <c r="U121" s="89">
        <v>0.2</v>
      </c>
      <c r="V121" s="89"/>
      <c r="W121" s="89"/>
      <c r="X121" s="89"/>
      <c r="Y121" s="89"/>
      <c r="Z121" s="89"/>
      <c r="AA121" s="89"/>
      <c r="AB121" s="89"/>
      <c r="AC121" s="89"/>
      <c r="AD121" s="89"/>
      <c r="AE121" s="89">
        <v>0.1</v>
      </c>
      <c r="AF121" s="89"/>
      <c r="AG121" s="89"/>
      <c r="AH121" s="89">
        <v>0.3</v>
      </c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</row>
    <row r="122" spans="1:52">
      <c r="A122" s="88" t="s">
        <v>463</v>
      </c>
      <c r="B122" s="89">
        <v>530</v>
      </c>
      <c r="C122" s="89">
        <v>473.3</v>
      </c>
      <c r="D122" s="89">
        <v>296.2</v>
      </c>
      <c r="E122" s="89">
        <v>172.5</v>
      </c>
      <c r="F122" s="89">
        <v>2.6</v>
      </c>
      <c r="G122" s="89"/>
      <c r="H122" s="89"/>
      <c r="I122" s="89"/>
      <c r="J122" s="89"/>
      <c r="K122" s="89">
        <v>2</v>
      </c>
      <c r="L122" s="89">
        <v>56.7</v>
      </c>
      <c r="M122" s="89">
        <v>18.399999999999999</v>
      </c>
      <c r="N122" s="89">
        <v>0.3</v>
      </c>
      <c r="O122" s="89"/>
      <c r="P122" s="89">
        <v>0.3</v>
      </c>
      <c r="Q122" s="89">
        <v>1.7</v>
      </c>
      <c r="R122" s="89">
        <v>0.6</v>
      </c>
      <c r="S122" s="89">
        <v>4.3</v>
      </c>
      <c r="T122" s="89"/>
      <c r="U122" s="89">
        <v>3.9</v>
      </c>
      <c r="V122" s="89"/>
      <c r="W122" s="89">
        <v>1</v>
      </c>
      <c r="X122" s="89">
        <v>0.6</v>
      </c>
      <c r="Y122" s="89"/>
      <c r="Z122" s="89"/>
      <c r="AA122" s="89"/>
      <c r="AB122" s="89"/>
      <c r="AC122" s="89"/>
      <c r="AD122" s="89"/>
      <c r="AE122" s="89">
        <v>1.3</v>
      </c>
      <c r="AF122" s="89">
        <v>1.2</v>
      </c>
      <c r="AG122" s="89">
        <v>9</v>
      </c>
      <c r="AH122" s="89">
        <v>10.1</v>
      </c>
      <c r="AI122" s="89">
        <v>3.9</v>
      </c>
      <c r="AJ122" s="89">
        <v>0.1</v>
      </c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</row>
    <row r="123" spans="1:52">
      <c r="A123" s="88" t="s">
        <v>387</v>
      </c>
      <c r="B123" s="89">
        <v>20.6</v>
      </c>
      <c r="C123" s="89">
        <v>18.5</v>
      </c>
      <c r="D123" s="89">
        <v>12.8</v>
      </c>
      <c r="E123" s="89">
        <v>5.7</v>
      </c>
      <c r="F123" s="89"/>
      <c r="G123" s="89"/>
      <c r="H123" s="89"/>
      <c r="I123" s="89"/>
      <c r="J123" s="89"/>
      <c r="K123" s="89"/>
      <c r="L123" s="89">
        <v>2.1</v>
      </c>
      <c r="M123" s="89">
        <v>0.5</v>
      </c>
      <c r="N123" s="89"/>
      <c r="O123" s="89"/>
      <c r="P123" s="89"/>
      <c r="Q123" s="89"/>
      <c r="R123" s="89"/>
      <c r="S123" s="89"/>
      <c r="T123" s="89"/>
      <c r="U123" s="89">
        <v>0.4</v>
      </c>
      <c r="V123" s="89"/>
      <c r="W123" s="89"/>
      <c r="X123" s="89"/>
      <c r="Y123" s="89"/>
      <c r="Z123" s="89"/>
      <c r="AA123" s="89"/>
      <c r="AB123" s="89"/>
      <c r="AC123" s="89"/>
      <c r="AD123" s="89"/>
      <c r="AE123" s="89">
        <v>0.1</v>
      </c>
      <c r="AF123" s="89"/>
      <c r="AG123" s="89"/>
      <c r="AH123" s="89">
        <v>1.1000000000000001</v>
      </c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</row>
    <row r="124" spans="1:52">
      <c r="A124" s="88" t="s">
        <v>429</v>
      </c>
      <c r="B124" s="89">
        <v>110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>
        <v>110</v>
      </c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>
        <v>110</v>
      </c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</row>
    <row r="125" spans="1:52">
      <c r="A125" s="88" t="s">
        <v>430</v>
      </c>
      <c r="B125" s="89">
        <v>20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>
        <v>20</v>
      </c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>
        <v>20</v>
      </c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</row>
    <row r="126" spans="1:52">
      <c r="A126" s="88" t="s">
        <v>431</v>
      </c>
      <c r="B126" s="89">
        <v>159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>
        <v>159</v>
      </c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>
        <v>159</v>
      </c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</row>
    <row r="127" spans="1:52">
      <c r="A127" s="88" t="s">
        <v>388</v>
      </c>
      <c r="B127" s="89">
        <v>123</v>
      </c>
      <c r="C127" s="89">
        <v>108</v>
      </c>
      <c r="D127" s="89">
        <v>72.599999999999994</v>
      </c>
      <c r="E127" s="89">
        <v>35.4</v>
      </c>
      <c r="F127" s="89"/>
      <c r="G127" s="89"/>
      <c r="H127" s="89"/>
      <c r="I127" s="89"/>
      <c r="J127" s="89"/>
      <c r="K127" s="89"/>
      <c r="L127" s="89">
        <v>15</v>
      </c>
      <c r="M127" s="89">
        <v>3</v>
      </c>
      <c r="N127" s="89"/>
      <c r="O127" s="89"/>
      <c r="P127" s="89">
        <v>1.2</v>
      </c>
      <c r="Q127" s="89"/>
      <c r="R127" s="89"/>
      <c r="S127" s="89"/>
      <c r="T127" s="89"/>
      <c r="U127" s="89">
        <v>0.9</v>
      </c>
      <c r="V127" s="89"/>
      <c r="W127" s="89"/>
      <c r="X127" s="89"/>
      <c r="Y127" s="89"/>
      <c r="Z127" s="89"/>
      <c r="AA127" s="89"/>
      <c r="AB127" s="89"/>
      <c r="AC127" s="89"/>
      <c r="AD127" s="89"/>
      <c r="AE127" s="89">
        <v>0.5</v>
      </c>
      <c r="AF127" s="89">
        <v>0.5</v>
      </c>
      <c r="AG127" s="89"/>
      <c r="AH127" s="89">
        <v>8.4</v>
      </c>
      <c r="AI127" s="89"/>
      <c r="AJ127" s="89">
        <v>0.5</v>
      </c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</row>
    <row r="128" spans="1:52">
      <c r="A128" s="88" t="s">
        <v>389</v>
      </c>
      <c r="B128" s="89">
        <v>366.9</v>
      </c>
      <c r="C128" s="89">
        <v>256.39999999999998</v>
      </c>
      <c r="D128" s="89">
        <v>80</v>
      </c>
      <c r="E128" s="89">
        <v>141.4</v>
      </c>
      <c r="F128" s="89">
        <v>35</v>
      </c>
      <c r="G128" s="89"/>
      <c r="H128" s="89"/>
      <c r="I128" s="89"/>
      <c r="J128" s="89"/>
      <c r="K128" s="89"/>
      <c r="L128" s="89">
        <v>110.5</v>
      </c>
      <c r="M128" s="89">
        <v>1</v>
      </c>
      <c r="N128" s="89"/>
      <c r="O128" s="89"/>
      <c r="P128" s="89">
        <v>0.3</v>
      </c>
      <c r="Q128" s="89">
        <v>1.2</v>
      </c>
      <c r="R128" s="89">
        <v>1.2</v>
      </c>
      <c r="S128" s="89">
        <v>72</v>
      </c>
      <c r="T128" s="89"/>
      <c r="U128" s="89">
        <v>1</v>
      </c>
      <c r="V128" s="89"/>
      <c r="W128" s="89">
        <v>0.5</v>
      </c>
      <c r="X128" s="89">
        <v>10</v>
      </c>
      <c r="Y128" s="89"/>
      <c r="Z128" s="89"/>
      <c r="AA128" s="89"/>
      <c r="AB128" s="89"/>
      <c r="AC128" s="89"/>
      <c r="AD128" s="89">
        <v>2.4</v>
      </c>
      <c r="AE128" s="89">
        <v>3.4</v>
      </c>
      <c r="AF128" s="89">
        <v>0.4</v>
      </c>
      <c r="AG128" s="89">
        <v>2</v>
      </c>
      <c r="AH128" s="89">
        <v>5</v>
      </c>
      <c r="AI128" s="89"/>
      <c r="AJ128" s="89">
        <v>10.1</v>
      </c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</row>
    <row r="129" spans="1:52">
      <c r="A129" s="88" t="s">
        <v>390</v>
      </c>
      <c r="B129" s="89">
        <v>146.30000000000001</v>
      </c>
      <c r="C129" s="89">
        <v>123.1</v>
      </c>
      <c r="D129" s="89">
        <v>82.8</v>
      </c>
      <c r="E129" s="89">
        <v>40.299999999999997</v>
      </c>
      <c r="F129" s="89"/>
      <c r="G129" s="89"/>
      <c r="H129" s="89"/>
      <c r="I129" s="89"/>
      <c r="J129" s="89"/>
      <c r="K129" s="89"/>
      <c r="L129" s="89">
        <v>23.2</v>
      </c>
      <c r="M129" s="89">
        <v>1.3</v>
      </c>
      <c r="N129" s="89"/>
      <c r="O129" s="89"/>
      <c r="P129" s="89">
        <v>0.4</v>
      </c>
      <c r="Q129" s="89">
        <v>1.4</v>
      </c>
      <c r="R129" s="89">
        <v>2.1</v>
      </c>
      <c r="S129" s="89"/>
      <c r="T129" s="89"/>
      <c r="U129" s="89">
        <v>1.1000000000000001</v>
      </c>
      <c r="V129" s="89"/>
      <c r="W129" s="89"/>
      <c r="X129" s="89"/>
      <c r="Y129" s="89"/>
      <c r="Z129" s="89"/>
      <c r="AA129" s="89"/>
      <c r="AB129" s="89"/>
      <c r="AC129" s="89"/>
      <c r="AD129" s="89"/>
      <c r="AE129" s="89">
        <v>0.8</v>
      </c>
      <c r="AF129" s="89">
        <v>0.8</v>
      </c>
      <c r="AG129" s="89"/>
      <c r="AH129" s="89">
        <v>14.2</v>
      </c>
      <c r="AI129" s="89"/>
      <c r="AJ129" s="89">
        <v>1.1000000000000001</v>
      </c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</row>
    <row r="130" spans="1:52">
      <c r="A130" s="88" t="s">
        <v>468</v>
      </c>
      <c r="B130" s="89">
        <v>15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>
        <v>15</v>
      </c>
      <c r="AU130" s="89">
        <v>15</v>
      </c>
      <c r="AV130" s="89"/>
      <c r="AW130" s="89"/>
      <c r="AX130" s="89"/>
      <c r="AY130" s="89"/>
      <c r="AZ130" s="89"/>
    </row>
    <row r="131" spans="1:52">
      <c r="A131" s="88" t="s">
        <v>464</v>
      </c>
      <c r="B131" s="89">
        <v>56.5</v>
      </c>
      <c r="C131" s="89">
        <v>52.9</v>
      </c>
      <c r="D131" s="89">
        <v>33.799999999999997</v>
      </c>
      <c r="E131" s="89">
        <v>19.100000000000001</v>
      </c>
      <c r="F131" s="89"/>
      <c r="G131" s="89"/>
      <c r="H131" s="89"/>
      <c r="I131" s="89"/>
      <c r="J131" s="89"/>
      <c r="K131" s="89"/>
      <c r="L131" s="89">
        <v>3.6</v>
      </c>
      <c r="M131" s="89">
        <v>0.8</v>
      </c>
      <c r="N131" s="89">
        <v>0.2</v>
      </c>
      <c r="O131" s="89"/>
      <c r="P131" s="89"/>
      <c r="Q131" s="89">
        <v>0.1</v>
      </c>
      <c r="R131" s="89">
        <v>0.5</v>
      </c>
      <c r="S131" s="89"/>
      <c r="T131" s="89"/>
      <c r="U131" s="89">
        <v>1.4</v>
      </c>
      <c r="V131" s="89"/>
      <c r="W131" s="89"/>
      <c r="X131" s="89"/>
      <c r="Y131" s="89"/>
      <c r="Z131" s="89"/>
      <c r="AA131" s="89"/>
      <c r="AB131" s="89"/>
      <c r="AC131" s="89"/>
      <c r="AD131" s="89"/>
      <c r="AE131" s="89">
        <v>0.2</v>
      </c>
      <c r="AF131" s="89">
        <v>0.2</v>
      </c>
      <c r="AG131" s="89"/>
      <c r="AH131" s="89"/>
      <c r="AI131" s="89"/>
      <c r="AJ131" s="89">
        <v>0.2</v>
      </c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</row>
    <row r="132" spans="1:52">
      <c r="A132" s="88" t="s">
        <v>391</v>
      </c>
      <c r="B132" s="89">
        <v>49.8</v>
      </c>
      <c r="C132" s="89">
        <v>45.7</v>
      </c>
      <c r="D132" s="89">
        <v>11</v>
      </c>
      <c r="E132" s="89">
        <v>7.7</v>
      </c>
      <c r="F132" s="89"/>
      <c r="G132" s="89"/>
      <c r="H132" s="89"/>
      <c r="I132" s="89"/>
      <c r="J132" s="89"/>
      <c r="K132" s="89">
        <v>27</v>
      </c>
      <c r="L132" s="89">
        <v>4.0999999999999996</v>
      </c>
      <c r="M132" s="89">
        <v>0.4</v>
      </c>
      <c r="N132" s="89"/>
      <c r="O132" s="89"/>
      <c r="P132" s="89"/>
      <c r="Q132" s="89"/>
      <c r="R132" s="89">
        <v>0.4</v>
      </c>
      <c r="S132" s="89"/>
      <c r="T132" s="89"/>
      <c r="U132" s="89">
        <v>0.4</v>
      </c>
      <c r="V132" s="89"/>
      <c r="W132" s="89"/>
      <c r="X132" s="89"/>
      <c r="Y132" s="89"/>
      <c r="Z132" s="89"/>
      <c r="AA132" s="89"/>
      <c r="AB132" s="89"/>
      <c r="AC132" s="89"/>
      <c r="AD132" s="89"/>
      <c r="AE132" s="89">
        <v>0.2</v>
      </c>
      <c r="AF132" s="89">
        <v>0.1</v>
      </c>
      <c r="AG132" s="89"/>
      <c r="AH132" s="89">
        <v>2.5</v>
      </c>
      <c r="AI132" s="89"/>
      <c r="AJ132" s="89">
        <v>0.1</v>
      </c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</row>
    <row r="133" spans="1:52">
      <c r="A133" s="88" t="s">
        <v>392</v>
      </c>
      <c r="B133" s="89">
        <v>158.4</v>
      </c>
      <c r="C133" s="89">
        <v>124.6</v>
      </c>
      <c r="D133" s="89">
        <v>81.5</v>
      </c>
      <c r="E133" s="89">
        <v>43.1</v>
      </c>
      <c r="F133" s="89"/>
      <c r="G133" s="89"/>
      <c r="H133" s="89"/>
      <c r="I133" s="89"/>
      <c r="J133" s="89"/>
      <c r="K133" s="89"/>
      <c r="L133" s="89">
        <v>33.799999999999997</v>
      </c>
      <c r="M133" s="89">
        <v>2</v>
      </c>
      <c r="N133" s="89"/>
      <c r="O133" s="89"/>
      <c r="P133" s="89">
        <v>0.1</v>
      </c>
      <c r="Q133" s="89">
        <v>1.1000000000000001</v>
      </c>
      <c r="R133" s="89">
        <v>0.8</v>
      </c>
      <c r="S133" s="89"/>
      <c r="T133" s="89"/>
      <c r="U133" s="89">
        <v>1</v>
      </c>
      <c r="V133" s="89"/>
      <c r="W133" s="89"/>
      <c r="X133" s="89"/>
      <c r="Y133" s="89"/>
      <c r="Z133" s="89"/>
      <c r="AA133" s="89">
        <v>0.1</v>
      </c>
      <c r="AB133" s="89"/>
      <c r="AC133" s="89"/>
      <c r="AD133" s="89">
        <v>1.5</v>
      </c>
      <c r="AE133" s="89">
        <v>0.6</v>
      </c>
      <c r="AF133" s="89">
        <v>0.6</v>
      </c>
      <c r="AG133" s="89">
        <v>12</v>
      </c>
      <c r="AH133" s="89">
        <v>13.4</v>
      </c>
      <c r="AI133" s="89"/>
      <c r="AJ133" s="89">
        <v>0.6</v>
      </c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</row>
    <row r="134" spans="1:52">
      <c r="A134" s="88" t="s">
        <v>412</v>
      </c>
      <c r="B134" s="89">
        <v>779.2</v>
      </c>
      <c r="C134" s="89">
        <v>74.099999999999994</v>
      </c>
      <c r="D134" s="89">
        <v>44.4</v>
      </c>
      <c r="E134" s="89">
        <v>26</v>
      </c>
      <c r="F134" s="89">
        <v>3.7</v>
      </c>
      <c r="G134" s="89"/>
      <c r="H134" s="89"/>
      <c r="I134" s="89"/>
      <c r="J134" s="89"/>
      <c r="K134" s="89"/>
      <c r="L134" s="89">
        <v>705</v>
      </c>
      <c r="M134" s="89">
        <v>701</v>
      </c>
      <c r="N134" s="89">
        <v>0.3</v>
      </c>
      <c r="O134" s="89"/>
      <c r="P134" s="89"/>
      <c r="Q134" s="89"/>
      <c r="R134" s="89"/>
      <c r="S134" s="89"/>
      <c r="T134" s="89"/>
      <c r="U134" s="89">
        <v>2</v>
      </c>
      <c r="V134" s="89"/>
      <c r="W134" s="89"/>
      <c r="X134" s="89"/>
      <c r="Y134" s="89"/>
      <c r="Z134" s="89"/>
      <c r="AA134" s="89"/>
      <c r="AB134" s="89"/>
      <c r="AC134" s="89"/>
      <c r="AD134" s="89">
        <v>0.6</v>
      </c>
      <c r="AE134" s="89">
        <v>0.3</v>
      </c>
      <c r="AF134" s="89">
        <v>0.3</v>
      </c>
      <c r="AG134" s="89"/>
      <c r="AH134" s="89">
        <v>0.3</v>
      </c>
      <c r="AI134" s="89"/>
      <c r="AJ134" s="89">
        <v>0.2</v>
      </c>
      <c r="AK134" s="89">
        <v>0.1</v>
      </c>
      <c r="AL134" s="89"/>
      <c r="AM134" s="89"/>
      <c r="AN134" s="89"/>
      <c r="AO134" s="89"/>
      <c r="AP134" s="89"/>
      <c r="AQ134" s="89"/>
      <c r="AR134" s="89">
        <v>0.1</v>
      </c>
      <c r="AS134" s="89"/>
      <c r="AT134" s="89"/>
      <c r="AU134" s="89"/>
      <c r="AV134" s="89"/>
      <c r="AW134" s="89"/>
      <c r="AX134" s="89"/>
      <c r="AY134" s="89"/>
      <c r="AZ134" s="89"/>
    </row>
    <row r="135" spans="1:52">
      <c r="A135" s="88" t="s">
        <v>465</v>
      </c>
      <c r="B135" s="89">
        <v>163.1</v>
      </c>
      <c r="C135" s="89">
        <v>76.599999999999994</v>
      </c>
      <c r="D135" s="89">
        <v>17.899999999999999</v>
      </c>
      <c r="E135" s="89">
        <v>9.6</v>
      </c>
      <c r="F135" s="89">
        <v>3.7</v>
      </c>
      <c r="G135" s="89"/>
      <c r="H135" s="89"/>
      <c r="I135" s="89"/>
      <c r="J135" s="89"/>
      <c r="K135" s="89">
        <v>45.4</v>
      </c>
      <c r="L135" s="89">
        <v>86.5</v>
      </c>
      <c r="M135" s="89">
        <v>0.5</v>
      </c>
      <c r="N135" s="89">
        <v>0.1</v>
      </c>
      <c r="O135" s="89"/>
      <c r="P135" s="89"/>
      <c r="Q135" s="89">
        <v>0.2</v>
      </c>
      <c r="R135" s="89"/>
      <c r="S135" s="89"/>
      <c r="T135" s="89"/>
      <c r="U135" s="89">
        <v>0.4</v>
      </c>
      <c r="V135" s="89"/>
      <c r="W135" s="89"/>
      <c r="X135" s="89"/>
      <c r="Y135" s="89"/>
      <c r="Z135" s="89"/>
      <c r="AA135" s="89"/>
      <c r="AB135" s="89"/>
      <c r="AC135" s="89"/>
      <c r="AD135" s="89">
        <v>0.3</v>
      </c>
      <c r="AE135" s="89">
        <v>0.2</v>
      </c>
      <c r="AF135" s="89">
        <v>0.2</v>
      </c>
      <c r="AG135" s="89">
        <v>2</v>
      </c>
      <c r="AH135" s="89"/>
      <c r="AI135" s="89"/>
      <c r="AJ135" s="89">
        <v>82.6</v>
      </c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</row>
    <row r="136" spans="1:52">
      <c r="A136" s="88" t="s">
        <v>401</v>
      </c>
      <c r="B136" s="89">
        <v>3435.4</v>
      </c>
      <c r="C136" s="89">
        <v>3435.4</v>
      </c>
      <c r="D136" s="89"/>
      <c r="E136" s="89"/>
      <c r="F136" s="89"/>
      <c r="G136" s="89"/>
      <c r="H136" s="89"/>
      <c r="I136" s="89"/>
      <c r="J136" s="89">
        <v>3435.4</v>
      </c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</row>
    <row r="137" spans="1:52">
      <c r="A137" s="88" t="s">
        <v>548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</row>
    <row r="138" spans="1:52">
      <c r="A138" s="88" t="s">
        <v>393</v>
      </c>
      <c r="B138" s="89">
        <v>103.6</v>
      </c>
      <c r="C138" s="89">
        <v>89.7</v>
      </c>
      <c r="D138" s="89">
        <v>58.8</v>
      </c>
      <c r="E138" s="89">
        <v>30.9</v>
      </c>
      <c r="F138" s="89"/>
      <c r="G138" s="89"/>
      <c r="H138" s="89"/>
      <c r="I138" s="89"/>
      <c r="J138" s="89"/>
      <c r="K138" s="89"/>
      <c r="L138" s="89">
        <v>13.9</v>
      </c>
      <c r="M138" s="89">
        <v>1</v>
      </c>
      <c r="N138" s="89"/>
      <c r="O138" s="89"/>
      <c r="P138" s="89">
        <v>0.3</v>
      </c>
      <c r="Q138" s="89">
        <v>0.5</v>
      </c>
      <c r="R138" s="89">
        <v>1.3</v>
      </c>
      <c r="S138" s="89"/>
      <c r="T138" s="89"/>
      <c r="U138" s="89">
        <v>1.5</v>
      </c>
      <c r="V138" s="89"/>
      <c r="W138" s="89"/>
      <c r="X138" s="89"/>
      <c r="Y138" s="89"/>
      <c r="Z138" s="89"/>
      <c r="AA138" s="89"/>
      <c r="AB138" s="89"/>
      <c r="AC138" s="89"/>
      <c r="AD138" s="89"/>
      <c r="AE138" s="89">
        <v>0.5</v>
      </c>
      <c r="AF138" s="89">
        <v>0.4</v>
      </c>
      <c r="AG138" s="89"/>
      <c r="AH138" s="89">
        <v>8</v>
      </c>
      <c r="AI138" s="89"/>
      <c r="AJ138" s="89">
        <v>0.4</v>
      </c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</row>
    <row r="139" spans="1:52">
      <c r="A139" s="88" t="s">
        <v>493</v>
      </c>
      <c r="B139" s="89">
        <v>1500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>
        <v>1500</v>
      </c>
      <c r="AZ139" s="89">
        <v>1500</v>
      </c>
    </row>
    <row r="140" spans="1:52">
      <c r="A140" s="88" t="s">
        <v>432</v>
      </c>
      <c r="B140" s="89">
        <v>3000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>
        <v>3000</v>
      </c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>
        <v>3000</v>
      </c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</row>
    <row r="141" spans="1:52">
      <c r="A141" s="88" t="s">
        <v>394</v>
      </c>
      <c r="B141" s="89">
        <v>210</v>
      </c>
      <c r="C141" s="89">
        <v>150</v>
      </c>
      <c r="D141" s="89">
        <v>150</v>
      </c>
      <c r="E141" s="89"/>
      <c r="F141" s="89"/>
      <c r="G141" s="89"/>
      <c r="H141" s="89"/>
      <c r="I141" s="89"/>
      <c r="J141" s="89"/>
      <c r="K141" s="89"/>
      <c r="L141" s="89">
        <v>60</v>
      </c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>
        <v>60</v>
      </c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</row>
  </sheetData>
  <mergeCells count="59">
    <mergeCell ref="AZ4:AZ5"/>
    <mergeCell ref="AT4:AT5"/>
    <mergeCell ref="AU4:AU5"/>
    <mergeCell ref="AV4:AV5"/>
    <mergeCell ref="AW4:AW5"/>
    <mergeCell ref="AX4:AX5"/>
    <mergeCell ref="AY4:AY5"/>
    <mergeCell ref="AS4:AS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G4:AG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U4:U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I4:I5"/>
    <mergeCell ref="A1:AZ1"/>
    <mergeCell ref="A3:A5"/>
    <mergeCell ref="B3:B5"/>
    <mergeCell ref="C3:K3"/>
    <mergeCell ref="L3:AJ3"/>
    <mergeCell ref="AK3:AS3"/>
    <mergeCell ref="AT3:AV3"/>
    <mergeCell ref="AW3:AX3"/>
    <mergeCell ref="AY3:AZ3"/>
    <mergeCell ref="C4:C5"/>
    <mergeCell ref="D4:D5"/>
    <mergeCell ref="E4:E5"/>
    <mergeCell ref="F4:F5"/>
    <mergeCell ref="G4:G5"/>
    <mergeCell ref="H4:H5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topLeftCell="A2" zoomScaleSheetLayoutView="100" workbookViewId="0">
      <selection activeCell="A47" sqref="A47:C47"/>
    </sheetView>
  </sheetViews>
  <sheetFormatPr defaultRowHeight="15.6"/>
  <cols>
    <col min="1" max="2" width="35.5" customWidth="1"/>
    <col min="3" max="3" width="29.69921875" customWidth="1"/>
  </cols>
  <sheetData>
    <row r="1" spans="1:3" ht="26.25" customHeight="1">
      <c r="A1" s="1"/>
      <c r="B1" s="1"/>
    </row>
    <row r="2" spans="1:3" ht="28.2">
      <c r="A2" s="158" t="s">
        <v>329</v>
      </c>
      <c r="B2" s="158"/>
      <c r="C2" s="148"/>
    </row>
    <row r="3" spans="1:3" ht="26.25" customHeight="1">
      <c r="A3" s="2"/>
      <c r="B3" s="2"/>
      <c r="C3" s="3" t="s">
        <v>18</v>
      </c>
    </row>
    <row r="4" spans="1:3" s="4" customFormat="1" ht="30" customHeight="1">
      <c r="A4" s="159" t="s">
        <v>19</v>
      </c>
      <c r="B4" s="160" t="s">
        <v>830</v>
      </c>
      <c r="C4" s="160" t="s">
        <v>336</v>
      </c>
    </row>
    <row r="5" spans="1:3" s="4" customFormat="1" ht="30" customHeight="1">
      <c r="A5" s="159"/>
      <c r="B5" s="161" t="s">
        <v>829</v>
      </c>
      <c r="C5" s="161"/>
    </row>
    <row r="6" spans="1:3" s="7" customFormat="1" ht="30" customHeight="1">
      <c r="A6" s="5" t="s">
        <v>20</v>
      </c>
      <c r="B6" s="6">
        <f>B7+B8+B9</f>
        <v>342</v>
      </c>
      <c r="C6" s="6">
        <f>C7+C8+C9</f>
        <v>610</v>
      </c>
    </row>
    <row r="7" spans="1:3" ht="30" customHeight="1">
      <c r="A7" s="8" t="s">
        <v>21</v>
      </c>
      <c r="B7" s="8"/>
      <c r="C7" s="9"/>
    </row>
    <row r="8" spans="1:3" ht="30" customHeight="1">
      <c r="A8" s="10" t="s">
        <v>22</v>
      </c>
      <c r="B8" s="10">
        <v>45</v>
      </c>
      <c r="C8" s="11">
        <v>46</v>
      </c>
    </row>
    <row r="9" spans="1:3" ht="30" customHeight="1">
      <c r="A9" s="10" t="s">
        <v>23</v>
      </c>
      <c r="B9" s="10">
        <v>297</v>
      </c>
      <c r="C9" s="12">
        <f>SUM(C10:C11)</f>
        <v>564</v>
      </c>
    </row>
    <row r="10" spans="1:3" ht="30" customHeight="1">
      <c r="A10" s="10" t="s">
        <v>24</v>
      </c>
      <c r="B10" s="10"/>
      <c r="C10" s="9"/>
    </row>
    <row r="11" spans="1:3" ht="30" customHeight="1">
      <c r="A11" s="10" t="s">
        <v>25</v>
      </c>
      <c r="B11" s="10">
        <v>297</v>
      </c>
      <c r="C11" s="11">
        <v>564</v>
      </c>
    </row>
    <row r="12" spans="1:3" hidden="1"/>
    <row r="13" spans="1:3" hidden="1"/>
    <row r="14" spans="1:3" hidden="1"/>
    <row r="15" spans="1:3" ht="97.5" hidden="1" customHeight="1"/>
    <row r="16" spans="1:3" hidden="1"/>
    <row r="17" hidden="1"/>
    <row r="18" hidden="1"/>
    <row r="19" hidden="1"/>
    <row r="20" hidden="1"/>
    <row r="21" hidden="1"/>
    <row r="22" hidden="1"/>
    <row r="23" ht="9" hidden="1" customHeight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spans="1:6" hidden="1"/>
    <row r="34" spans="1:6" hidden="1"/>
    <row r="35" spans="1:6" hidden="1"/>
    <row r="36" spans="1:6" hidden="1"/>
    <row r="37" spans="1:6" hidden="1"/>
    <row r="38" spans="1:6" hidden="1"/>
    <row r="39" spans="1:6" hidden="1"/>
    <row r="40" spans="1:6" hidden="1"/>
    <row r="41" spans="1:6" hidden="1"/>
    <row r="42" spans="1:6" hidden="1"/>
    <row r="43" spans="1:6" hidden="1"/>
    <row r="44" spans="1:6" hidden="1"/>
    <row r="45" spans="1:6" hidden="1"/>
    <row r="46" spans="1:6" hidden="1"/>
    <row r="47" spans="1:6" ht="108.75" customHeight="1">
      <c r="A47" s="162" t="s">
        <v>828</v>
      </c>
      <c r="B47" s="162"/>
      <c r="C47" s="163"/>
      <c r="D47" s="24"/>
      <c r="E47" s="24"/>
      <c r="F47" s="24"/>
    </row>
    <row r="48" spans="1:6">
      <c r="A48" s="24"/>
      <c r="B48" s="24"/>
      <c r="C48" s="24"/>
      <c r="D48" s="24"/>
      <c r="E48" s="24"/>
      <c r="F48" s="24"/>
    </row>
    <row r="49" spans="1:6">
      <c r="A49" s="24"/>
      <c r="B49" s="24"/>
      <c r="C49" s="24"/>
      <c r="D49" s="24"/>
      <c r="E49" s="24"/>
      <c r="F49" s="24"/>
    </row>
    <row r="50" spans="1:6">
      <c r="A50" s="24"/>
      <c r="B50" s="24"/>
      <c r="C50" s="24"/>
      <c r="D50" s="24"/>
      <c r="E50" s="24"/>
      <c r="F50" s="24"/>
    </row>
    <row r="51" spans="1:6">
      <c r="A51" s="24"/>
      <c r="B51" s="24"/>
      <c r="C51" s="24"/>
      <c r="D51" s="24"/>
      <c r="E51" s="24"/>
      <c r="F51" s="24"/>
    </row>
    <row r="52" spans="1:6">
      <c r="A52" s="24"/>
      <c r="B52" s="24"/>
      <c r="C52" s="24"/>
      <c r="D52" s="24"/>
      <c r="E52" s="24"/>
      <c r="F52" s="24"/>
    </row>
  </sheetData>
  <mergeCells count="5">
    <mergeCell ref="A2:C2"/>
    <mergeCell ref="A4:A5"/>
    <mergeCell ref="C4:C5"/>
    <mergeCell ref="A47:C47"/>
    <mergeCell ref="B4:B5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7"/>
  <sheetViews>
    <sheetView workbookViewId="0">
      <selection activeCell="B16" sqref="B16"/>
    </sheetView>
  </sheetViews>
  <sheetFormatPr defaultColWidth="30.296875" defaultRowHeight="15.6"/>
  <cols>
    <col min="1" max="1" width="32.296875" style="39" customWidth="1"/>
    <col min="2" max="2" width="33.5" style="39" customWidth="1"/>
    <col min="3" max="4" width="30.296875" style="59"/>
    <col min="5" max="244" width="30.296875" style="39"/>
    <col min="245" max="16384" width="30.296875" style="40"/>
  </cols>
  <sheetData>
    <row r="1" spans="1:249" ht="49.8" customHeight="1">
      <c r="A1" s="166" t="s">
        <v>787</v>
      </c>
      <c r="B1" s="167"/>
      <c r="C1" s="167"/>
      <c r="D1" s="167"/>
    </row>
    <row r="2" spans="1:249">
      <c r="A2" s="41"/>
      <c r="B2" s="42"/>
      <c r="C2" s="52"/>
      <c r="D2" s="53" t="s">
        <v>18</v>
      </c>
    </row>
    <row r="3" spans="1:249" ht="30.6" customHeight="1">
      <c r="A3" s="164" t="s">
        <v>332</v>
      </c>
      <c r="B3" s="164"/>
      <c r="C3" s="165" t="s">
        <v>333</v>
      </c>
      <c r="D3" s="165"/>
    </row>
    <row r="4" spans="1:249" s="44" customFormat="1" ht="28.2" customHeight="1">
      <c r="A4" s="50" t="s">
        <v>334</v>
      </c>
      <c r="B4" s="50" t="s">
        <v>331</v>
      </c>
      <c r="C4" s="54" t="s">
        <v>335</v>
      </c>
      <c r="D4" s="54" t="s">
        <v>330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</row>
    <row r="5" spans="1:249" s="46" customFormat="1" ht="48.6" customHeight="1">
      <c r="A5" s="60">
        <v>49315</v>
      </c>
      <c r="B5" s="60">
        <v>49304</v>
      </c>
      <c r="C5" s="55">
        <v>24000</v>
      </c>
      <c r="D5" s="55">
        <v>19000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5"/>
      <c r="IK5" s="45"/>
      <c r="IL5" s="45"/>
      <c r="IM5" s="45"/>
      <c r="IN5" s="45"/>
    </row>
    <row r="6" spans="1:249" s="45" customFormat="1" ht="17.399999999999999">
      <c r="A6" s="43"/>
      <c r="B6" s="43"/>
      <c r="C6" s="56"/>
      <c r="D6" s="56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</row>
    <row r="7" spans="1:249" s="49" customFormat="1" ht="17.399999999999999">
      <c r="A7" s="51"/>
      <c r="B7" s="51"/>
      <c r="C7" s="57"/>
      <c r="D7" s="5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5"/>
      <c r="IL7" s="45"/>
      <c r="IM7" s="45"/>
      <c r="IN7" s="45"/>
      <c r="IO7" s="45"/>
    </row>
  </sheetData>
  <mergeCells count="3">
    <mergeCell ref="A3:B3"/>
    <mergeCell ref="C3:D3"/>
    <mergeCell ref="A1:D1"/>
  </mergeCells>
  <phoneticPr fontId="5" type="noConversion"/>
  <pageMargins left="0.7" right="0.7" top="0.75" bottom="0.75" header="0.3" footer="0.3"/>
  <pageSetup paperSize="166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E18" sqref="E18"/>
    </sheetView>
  </sheetViews>
  <sheetFormatPr defaultRowHeight="15.6"/>
  <cols>
    <col min="1" max="16384" width="8.796875" style="40"/>
  </cols>
  <sheetData>
    <row r="1" spans="1:17" ht="22.2">
      <c r="A1" s="169" t="s">
        <v>835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>
      <c r="A2" s="119" t="s">
        <v>836</v>
      </c>
      <c r="O2" s="120" t="s">
        <v>5</v>
      </c>
    </row>
    <row r="3" spans="1:17" s="121" customFormat="1" ht="10.8">
      <c r="A3" s="170" t="s">
        <v>837</v>
      </c>
      <c r="B3" s="170" t="s">
        <v>838</v>
      </c>
      <c r="C3" s="170" t="s">
        <v>839</v>
      </c>
      <c r="D3" s="170" t="s">
        <v>840</v>
      </c>
      <c r="E3" s="170" t="s">
        <v>841</v>
      </c>
      <c r="F3" s="173" t="s">
        <v>842</v>
      </c>
      <c r="G3" s="173"/>
      <c r="H3" s="173"/>
      <c r="I3" s="173"/>
      <c r="J3" s="173"/>
      <c r="K3" s="173"/>
      <c r="L3" s="173"/>
      <c r="M3" s="173"/>
      <c r="N3" s="173"/>
      <c r="O3" s="173"/>
    </row>
    <row r="4" spans="1:17" s="121" customFormat="1" ht="12">
      <c r="A4" s="171"/>
      <c r="B4" s="171"/>
      <c r="C4" s="171"/>
      <c r="D4" s="171"/>
      <c r="E4" s="171"/>
      <c r="F4" s="174" t="s">
        <v>550</v>
      </c>
      <c r="G4" s="168" t="s">
        <v>843</v>
      </c>
      <c r="H4" s="168"/>
      <c r="I4" s="168" t="s">
        <v>844</v>
      </c>
      <c r="J4" s="168" t="s">
        <v>845</v>
      </c>
      <c r="K4" s="168" t="s">
        <v>846</v>
      </c>
      <c r="L4" s="168" t="s">
        <v>847</v>
      </c>
      <c r="M4" s="168" t="s">
        <v>848</v>
      </c>
      <c r="N4" s="168"/>
      <c r="O4" s="168" t="s">
        <v>849</v>
      </c>
    </row>
    <row r="5" spans="1:17" s="121" customFormat="1" ht="36">
      <c r="A5" s="172"/>
      <c r="B5" s="172"/>
      <c r="C5" s="172"/>
      <c r="D5" s="172"/>
      <c r="E5" s="172">
        <f>SUM(E6:E14)</f>
        <v>0</v>
      </c>
      <c r="F5" s="175"/>
      <c r="G5" s="122" t="s">
        <v>850</v>
      </c>
      <c r="H5" s="123" t="s">
        <v>851</v>
      </c>
      <c r="I5" s="168"/>
      <c r="J5" s="168"/>
      <c r="K5" s="168"/>
      <c r="L5" s="168"/>
      <c r="M5" s="122" t="s">
        <v>850</v>
      </c>
      <c r="N5" s="122" t="s">
        <v>852</v>
      </c>
      <c r="O5" s="168"/>
    </row>
    <row r="6" spans="1:17" s="121" customFormat="1" ht="12">
      <c r="A6" s="124" t="s">
        <v>550</v>
      </c>
      <c r="B6" s="125"/>
      <c r="C6" s="126"/>
      <c r="D6" s="126" t="s">
        <v>853</v>
      </c>
      <c r="E6" s="127">
        <f>SUM(E7:E16)</f>
        <v>0</v>
      </c>
      <c r="F6" s="128">
        <v>0</v>
      </c>
      <c r="G6" s="128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30">
        <v>0</v>
      </c>
      <c r="N6" s="130">
        <v>0</v>
      </c>
      <c r="O6" s="130">
        <v>0</v>
      </c>
    </row>
    <row r="7" spans="1:17" s="121" customFormat="1" ht="12">
      <c r="A7" s="126"/>
      <c r="B7" s="125"/>
      <c r="C7" s="126"/>
      <c r="D7" s="126"/>
      <c r="E7" s="127"/>
      <c r="F7" s="131"/>
      <c r="G7" s="132"/>
      <c r="H7" s="129"/>
      <c r="I7" s="129"/>
      <c r="J7" s="129"/>
      <c r="K7" s="129"/>
      <c r="L7" s="129"/>
      <c r="M7" s="130"/>
      <c r="N7" s="130"/>
      <c r="O7" s="130"/>
    </row>
    <row r="8" spans="1:17" s="121" customFormat="1" ht="12">
      <c r="A8" s="126"/>
      <c r="B8" s="125"/>
      <c r="C8" s="126"/>
      <c r="D8" s="126"/>
      <c r="E8" s="127"/>
      <c r="F8" s="131"/>
      <c r="G8" s="132"/>
      <c r="H8" s="129"/>
      <c r="I8" s="129"/>
      <c r="J8" s="129"/>
      <c r="K8" s="129"/>
      <c r="L8" s="129"/>
      <c r="M8" s="130"/>
      <c r="N8" s="130"/>
      <c r="O8" s="130"/>
    </row>
    <row r="9" spans="1:17" s="121" customFormat="1" ht="12">
      <c r="A9" s="126"/>
      <c r="B9" s="125"/>
      <c r="C9" s="126"/>
      <c r="D9" s="126"/>
      <c r="E9" s="127"/>
      <c r="F9" s="131"/>
      <c r="G9" s="132"/>
      <c r="H9" s="129"/>
      <c r="I9" s="129"/>
      <c r="J9" s="129"/>
      <c r="K9" s="129"/>
      <c r="L9" s="129"/>
      <c r="M9" s="130"/>
      <c r="N9" s="130"/>
      <c r="O9" s="130"/>
    </row>
    <row r="10" spans="1:17" s="121" customFormat="1" ht="12">
      <c r="A10" s="126"/>
      <c r="B10" s="125"/>
      <c r="C10" s="126"/>
      <c r="D10" s="126"/>
      <c r="E10" s="127"/>
      <c r="F10" s="131"/>
      <c r="G10" s="132"/>
      <c r="H10" s="129"/>
      <c r="I10" s="129"/>
      <c r="J10" s="129"/>
      <c r="K10" s="129"/>
      <c r="L10" s="129"/>
      <c r="M10" s="130"/>
      <c r="N10" s="130"/>
      <c r="O10" s="130"/>
    </row>
    <row r="11" spans="1:17" s="121" customFormat="1" ht="12">
      <c r="A11" s="126"/>
      <c r="B11" s="125"/>
      <c r="C11" s="126"/>
      <c r="D11" s="126"/>
      <c r="E11" s="127"/>
      <c r="F11" s="131"/>
      <c r="G11" s="132"/>
      <c r="H11" s="129"/>
      <c r="I11" s="129"/>
      <c r="J11" s="129"/>
      <c r="K11" s="129"/>
      <c r="L11" s="129"/>
      <c r="M11" s="130"/>
      <c r="N11" s="130"/>
      <c r="O11" s="130"/>
    </row>
    <row r="12" spans="1:17" s="121" customFormat="1" ht="12">
      <c r="A12" s="126"/>
      <c r="B12" s="125"/>
      <c r="C12" s="126"/>
      <c r="D12" s="126"/>
      <c r="E12" s="127"/>
      <c r="F12" s="131"/>
      <c r="G12" s="132"/>
      <c r="H12" s="129"/>
      <c r="I12" s="129"/>
      <c r="J12" s="129"/>
      <c r="K12" s="129"/>
      <c r="L12" s="129"/>
      <c r="M12" s="130"/>
      <c r="N12" s="130"/>
      <c r="O12" s="130"/>
    </row>
    <row r="13" spans="1:17" s="121" customFormat="1" ht="12">
      <c r="A13" s="126"/>
      <c r="B13" s="125"/>
      <c r="C13" s="126"/>
      <c r="D13" s="126"/>
      <c r="E13" s="127"/>
      <c r="F13" s="131"/>
      <c r="G13" s="132"/>
      <c r="H13" s="129"/>
      <c r="I13" s="129"/>
      <c r="J13" s="129"/>
      <c r="K13" s="129"/>
      <c r="L13" s="129"/>
      <c r="M13" s="130"/>
      <c r="N13" s="130"/>
      <c r="O13" s="130"/>
    </row>
    <row r="14" spans="1:17">
      <c r="A14" s="133"/>
      <c r="B14" s="134"/>
      <c r="C14" s="133"/>
      <c r="D14" s="133" t="s">
        <v>853</v>
      </c>
      <c r="E14" s="127">
        <f>SUM(E16:E20)</f>
        <v>0</v>
      </c>
      <c r="F14" s="131"/>
      <c r="G14" s="132"/>
      <c r="H14" s="135"/>
      <c r="I14" s="135"/>
      <c r="J14" s="135"/>
      <c r="K14" s="135"/>
      <c r="L14" s="135"/>
      <c r="M14" s="135"/>
      <c r="N14" s="135"/>
      <c r="O14" s="135"/>
    </row>
    <row r="15" spans="1:17" s="138" customFormat="1">
      <c r="A15" s="137" t="s">
        <v>865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</sheetData>
  <mergeCells count="15">
    <mergeCell ref="A1:O1"/>
    <mergeCell ref="A3:A5"/>
    <mergeCell ref="B3:B5"/>
    <mergeCell ref="C3:C5"/>
    <mergeCell ref="D3:D5"/>
    <mergeCell ref="E3:E5"/>
    <mergeCell ref="F3:O3"/>
    <mergeCell ref="F4:F5"/>
    <mergeCell ref="G4:H4"/>
    <mergeCell ref="I4:I5"/>
    <mergeCell ref="J4:J5"/>
    <mergeCell ref="K4:K5"/>
    <mergeCell ref="L4:L5"/>
    <mergeCell ref="M4:N4"/>
    <mergeCell ref="O4:O5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</vt:i4>
      </vt:variant>
    </vt:vector>
  </HeadingPairs>
  <TitlesOfParts>
    <vt:vector size="12" baseType="lpstr">
      <vt:lpstr>封皮</vt:lpstr>
      <vt:lpstr>一般公共预算收支情况表</vt:lpstr>
      <vt:lpstr>财政收支平衡表</vt:lpstr>
      <vt:lpstr>一般公共预算本级支出表</vt:lpstr>
      <vt:lpstr>一般公共预算本级基本支出表</vt:lpstr>
      <vt:lpstr>本级一般公共预算部门经济科目支出明细表</vt:lpstr>
      <vt:lpstr>三公经费</vt:lpstr>
      <vt:lpstr>地方政府债务限额和余额情况表</vt:lpstr>
      <vt:lpstr>政府采购支出预算表</vt:lpstr>
      <vt:lpstr>政府购买服务支出预算表</vt:lpstr>
      <vt:lpstr>一般公共预算收支情况表!Print_Area</vt:lpstr>
      <vt:lpstr>一般公共预算收支情况表!Print_Titles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</dc:creator>
  <cp:lastModifiedBy>李大永</cp:lastModifiedBy>
  <cp:revision/>
  <cp:lastPrinted>2016-03-29T07:44:44Z</cp:lastPrinted>
  <dcterms:created xsi:type="dcterms:W3CDTF">2012-06-06T01:30:27Z</dcterms:created>
  <dcterms:modified xsi:type="dcterms:W3CDTF">2017-12-13T02:36:39Z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